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customervaluepartners.sharepoint.com/sites/RCORP-Evaluation/Shared Documents/General/Data Capacity Building/Data Collection Grantee Resources/IMP/"/>
    </mc:Choice>
  </mc:AlternateContent>
  <xr:revisionPtr revIDLastSave="349" documentId="13_ncr:1_{59151540-8C77-4CCD-9D90-2940E64D3401}" xr6:coauthVersionLast="47" xr6:coauthVersionMax="47" xr10:uidLastSave="{53D8EDBD-E7A8-4C07-B769-8EE52F4C5047}"/>
  <bookViews>
    <workbookView xWindow="-120" yWindow="-120" windowWidth="29040" windowHeight="15720" tabRatio="846" firstSheet="1" activeTab="3" xr2:uid="{00000000-000D-0000-FFFF-FFFF00000000}"/>
  </bookViews>
  <sheets>
    <sheet name="Data Validation" sheetId="7" state="hidden" r:id="rId1"/>
    <sheet name="Directions" sheetId="13" r:id="rId2"/>
    <sheet name="Data Collection Checklist" sheetId="19" r:id="rId3"/>
    <sheet name="SUMMARY" sheetId="6" r:id="rId4"/>
    <sheet name="Form 1 SA &amp; Consortium" sheetId="4" r:id="rId5"/>
    <sheet name="Form 2 Demographics" sheetId="5" r:id="rId6"/>
    <sheet name="Form 3 Direct Services" sheetId="3" r:id="rId7"/>
    <sheet name="Form 4 Workforce" sheetId="1" r:id="rId8"/>
  </sheets>
  <externalReferences>
    <externalReference r:id="rId9"/>
  </externalReferences>
  <definedNames>
    <definedName name="_Hlk79139900" localSheetId="2">'Data Collection Checklist'!$A$52</definedName>
    <definedName name="_Toc80098089" localSheetId="2">'Data Collection Checklist'!$A$1</definedName>
    <definedName name="_Toc94709668" localSheetId="2">'Data Collection Checklist'!$A$3</definedName>
    <definedName name="_Toc94709669" localSheetId="2">'Data Collection Checklist'!$A$20</definedName>
    <definedName name="_Toc94709670" localSheetId="2">'Data Collection Checklist'!$A$34</definedName>
    <definedName name="_Toc94709671" localSheetId="2">'Data Collection Checklist'!$A$51</definedName>
    <definedName name="_Toc94709672" localSheetId="2">'Data Collection Checklist'!$A$54</definedName>
    <definedName name="Yes">[1]Dropdowns!$A$1:$A$3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0" i="6" l="1"/>
  <c r="D101" i="6"/>
  <c r="D102" i="6"/>
  <c r="D103" i="6"/>
  <c r="D104" i="6"/>
  <c r="D105" i="6"/>
  <c r="D99" i="6"/>
  <c r="D106" i="6" s="1"/>
  <c r="D96" i="6"/>
  <c r="D95" i="6"/>
  <c r="D94" i="6"/>
  <c r="AR17" i="5"/>
  <c r="AQ17" i="5"/>
  <c r="AP17" i="5"/>
  <c r="AO17" i="5"/>
  <c r="AN17" i="5"/>
  <c r="AM17" i="5"/>
  <c r="AL17" i="5"/>
  <c r="AK17" i="5"/>
  <c r="AJ17" i="5"/>
  <c r="AI17" i="5"/>
  <c r="AH17" i="5"/>
  <c r="AG17" i="5"/>
  <c r="AF17"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D16" i="5"/>
  <c r="D17" i="5"/>
  <c r="AR8" i="5"/>
  <c r="AQ8" i="5"/>
  <c r="AP8" i="5"/>
  <c r="AO8" i="5"/>
  <c r="AN8"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D8" i="5"/>
  <c r="D97" i="6" l="1"/>
  <c r="D23" i="3"/>
  <c r="D24" i="3"/>
  <c r="D25" i="3"/>
  <c r="D26" i="3"/>
  <c r="D32" i="1"/>
  <c r="D33" i="1"/>
  <c r="D16" i="1"/>
  <c r="D14" i="1"/>
  <c r="D24" i="1"/>
  <c r="D15" i="1"/>
  <c r="D13" i="1"/>
  <c r="D12" i="1"/>
  <c r="D44" i="6"/>
  <c r="D62" i="6"/>
  <c r="D26" i="4"/>
  <c r="D23" i="4"/>
  <c r="D59" i="6" l="1"/>
  <c r="D152" i="6"/>
  <c r="D76" i="6"/>
  <c r="D69" i="6"/>
  <c r="D70" i="6"/>
  <c r="D71" i="6"/>
  <c r="D72" i="6"/>
  <c r="D73" i="6"/>
  <c r="D74" i="6"/>
  <c r="D75" i="6"/>
  <c r="D68" i="6"/>
  <c r="D67" i="6"/>
  <c r="D7" i="6"/>
  <c r="D12" i="4"/>
  <c r="D48" i="6" s="1"/>
  <c r="D12" i="3"/>
  <c r="D7" i="3"/>
  <c r="D29" i="4"/>
  <c r="D24" i="4"/>
  <c r="D14" i="4"/>
  <c r="D15" i="4"/>
  <c r="D16" i="4"/>
  <c r="D17" i="4"/>
  <c r="D18" i="4"/>
  <c r="D19" i="4"/>
  <c r="D20" i="4"/>
  <c r="D13" i="4"/>
  <c r="D78" i="6" l="1"/>
  <c r="D79" i="6"/>
  <c r="D80" i="6"/>
  <c r="D81" i="6"/>
  <c r="D82" i="6"/>
  <c r="D83" i="6"/>
  <c r="D84" i="6"/>
  <c r="D85" i="6"/>
  <c r="D86" i="6"/>
  <c r="D87" i="6"/>
  <c r="D88" i="6"/>
  <c r="D89" i="6"/>
  <c r="D90" i="6"/>
  <c r="D91" i="6"/>
  <c r="D77" i="6"/>
  <c r="D30" i="4"/>
  <c r="D66" i="6" s="1"/>
  <c r="D65" i="6"/>
  <c r="D21" i="4"/>
  <c r="D57" i="6" s="1"/>
  <c r="D56" i="6"/>
  <c r="D181" i="6" l="1"/>
  <c r="D180" i="6"/>
  <c r="D8" i="6"/>
  <c r="D9" i="6"/>
  <c r="D10" i="6"/>
  <c r="D11" i="6"/>
  <c r="D12" i="6"/>
  <c r="D13" i="6"/>
  <c r="D14" i="6"/>
  <c r="D15" i="6"/>
  <c r="D16" i="6"/>
  <c r="D17" i="6"/>
  <c r="D18" i="6"/>
  <c r="D19" i="6"/>
  <c r="D60" i="6"/>
  <c r="D50" i="6"/>
  <c r="D51" i="6"/>
  <c r="D52" i="6"/>
  <c r="D53" i="6"/>
  <c r="D54" i="6"/>
  <c r="D55" i="6"/>
  <c r="D49" i="6"/>
  <c r="D7" i="1"/>
  <c r="D174" i="6" s="1"/>
  <c r="D5" i="1"/>
  <c r="D172" i="6" s="1"/>
  <c r="D4" i="1"/>
  <c r="D171" i="6" s="1"/>
  <c r="D19" i="5" l="1"/>
  <c r="D20" i="5"/>
  <c r="D21" i="5"/>
  <c r="D22" i="5"/>
  <c r="D23" i="5"/>
  <c r="D24" i="5"/>
  <c r="D25" i="5"/>
  <c r="D26" i="5"/>
  <c r="D29" i="5"/>
  <c r="D30" i="5"/>
  <c r="D31" i="5"/>
  <c r="D32" i="5"/>
  <c r="D33" i="5"/>
  <c r="D34" i="5"/>
  <c r="D35" i="5"/>
  <c r="D36" i="5"/>
  <c r="D37" i="5"/>
  <c r="D6" i="6"/>
  <c r="D38" i="5" l="1"/>
  <c r="D27" i="5"/>
  <c r="D189" i="6" l="1"/>
  <c r="D56" i="1"/>
  <c r="D221" i="6" s="1"/>
  <c r="D55" i="1"/>
  <c r="D220" i="6" s="1"/>
  <c r="D54" i="1"/>
  <c r="D219" i="6" s="1"/>
  <c r="D53" i="1"/>
  <c r="D218" i="6" s="1"/>
  <c r="D52" i="1"/>
  <c r="D217" i="6" s="1"/>
  <c r="D51" i="1"/>
  <c r="D216" i="6" s="1"/>
  <c r="D50" i="1"/>
  <c r="D215" i="6" s="1"/>
  <c r="D49" i="1"/>
  <c r="D214" i="6" s="1"/>
  <c r="D43" i="1"/>
  <c r="D208" i="6" s="1"/>
  <c r="D42" i="1"/>
  <c r="D207" i="6" s="1"/>
  <c r="D41" i="1"/>
  <c r="D206" i="6" s="1"/>
  <c r="D40" i="1"/>
  <c r="D205" i="6" s="1"/>
  <c r="D39" i="1"/>
  <c r="D204" i="6" s="1"/>
  <c r="D38" i="1"/>
  <c r="D203" i="6" s="1"/>
  <c r="D37" i="1"/>
  <c r="D202" i="6" s="1"/>
  <c r="D36" i="1"/>
  <c r="D201" i="6" s="1"/>
  <c r="D29" i="1"/>
  <c r="D194" i="6" s="1"/>
  <c r="D30" i="1"/>
  <c r="D195" i="6" s="1"/>
  <c r="D28" i="1"/>
  <c r="D193" i="6" s="1"/>
  <c r="D27" i="1"/>
  <c r="D192" i="6" s="1"/>
  <c r="D26" i="1"/>
  <c r="D191" i="6" s="1"/>
  <c r="D25" i="1"/>
  <c r="D190" i="6" s="1"/>
  <c r="D23" i="1"/>
  <c r="D188" i="6" s="1"/>
  <c r="D38" i="3"/>
  <c r="D164" i="6" s="1"/>
  <c r="D36" i="3"/>
  <c r="D162" i="6" s="1"/>
  <c r="D34" i="3"/>
  <c r="D160" i="6" s="1"/>
  <c r="D17" i="3"/>
  <c r="D143" i="6" s="1"/>
  <c r="D21" i="3"/>
  <c r="D147" i="6" s="1"/>
  <c r="D19" i="3"/>
  <c r="D145" i="6" s="1"/>
  <c r="D18" i="3"/>
  <c r="D144" i="6" s="1"/>
  <c r="D20" i="3"/>
  <c r="D146" i="6" s="1"/>
  <c r="D16" i="3"/>
  <c r="D142" i="6" s="1"/>
  <c r="D15" i="3"/>
  <c r="D141" i="6" s="1"/>
  <c r="D13" i="3" l="1"/>
  <c r="D11" i="3"/>
  <c r="D41" i="6" l="1"/>
  <c r="D20" i="6"/>
  <c r="F2" i="1"/>
  <c r="G2" i="1"/>
  <c r="H2" i="1"/>
  <c r="I2" i="1"/>
  <c r="J2" i="1"/>
  <c r="K2" i="1"/>
  <c r="L2" i="1"/>
  <c r="M2" i="1"/>
  <c r="N2" i="1"/>
  <c r="O2" i="1"/>
  <c r="P2" i="1"/>
  <c r="Q2" i="1"/>
  <c r="R2" i="1"/>
  <c r="S2" i="1"/>
  <c r="T2" i="1"/>
  <c r="U2" i="1"/>
  <c r="V2" i="1"/>
  <c r="W2" i="1"/>
  <c r="X2" i="1"/>
  <c r="Y2" i="1"/>
  <c r="Z2" i="1"/>
  <c r="AA2" i="1"/>
  <c r="AB2" i="1"/>
  <c r="AC2" i="1"/>
  <c r="AD2" i="1"/>
  <c r="AE2" i="1"/>
  <c r="AF2" i="1"/>
  <c r="AG2" i="1"/>
  <c r="AH2" i="1"/>
  <c r="AI2" i="1"/>
  <c r="AJ2" i="1"/>
  <c r="AK2" i="1"/>
  <c r="AL2" i="1"/>
  <c r="AM2" i="1"/>
  <c r="AN2" i="1"/>
  <c r="AO2" i="1"/>
  <c r="AP2" i="1"/>
  <c r="AQ2" i="1"/>
  <c r="AR2" i="1"/>
  <c r="E2" i="1"/>
  <c r="E2" i="5"/>
  <c r="F2" i="3"/>
  <c r="G2" i="3"/>
  <c r="H2" i="3"/>
  <c r="I2" i="3"/>
  <c r="J2" i="3"/>
  <c r="K2" i="3"/>
  <c r="L2" i="3"/>
  <c r="M2" i="3"/>
  <c r="N2" i="3"/>
  <c r="O2" i="3"/>
  <c r="P2" i="3"/>
  <c r="Q2" i="3"/>
  <c r="R2" i="3"/>
  <c r="S2" i="3"/>
  <c r="T2" i="3"/>
  <c r="U2" i="3"/>
  <c r="V2" i="3"/>
  <c r="W2" i="3"/>
  <c r="X2" i="3"/>
  <c r="Y2" i="3"/>
  <c r="Z2" i="3"/>
  <c r="AA2" i="3"/>
  <c r="AB2" i="3"/>
  <c r="AC2" i="3"/>
  <c r="AD2" i="3"/>
  <c r="AE2" i="3"/>
  <c r="AF2" i="3"/>
  <c r="AG2" i="3"/>
  <c r="AH2" i="3"/>
  <c r="AI2" i="3"/>
  <c r="AJ2" i="3"/>
  <c r="AK2" i="3"/>
  <c r="AL2" i="3"/>
  <c r="AM2" i="3"/>
  <c r="AN2" i="3"/>
  <c r="AO2" i="3"/>
  <c r="AP2" i="3"/>
  <c r="AQ2" i="3"/>
  <c r="AR2" i="3"/>
  <c r="E2" i="3"/>
  <c r="D42" i="6"/>
  <c r="E38" i="5"/>
  <c r="F38" i="5"/>
  <c r="G38" i="5"/>
  <c r="H38" i="5"/>
  <c r="I38" i="5"/>
  <c r="J38" i="5"/>
  <c r="K38" i="5"/>
  <c r="L38" i="5"/>
  <c r="M38" i="5"/>
  <c r="N38" i="5"/>
  <c r="O38" i="5"/>
  <c r="P38" i="5"/>
  <c r="Q38" i="5"/>
  <c r="R38" i="5"/>
  <c r="S38" i="5"/>
  <c r="T38" i="5"/>
  <c r="U38" i="5"/>
  <c r="V38" i="5"/>
  <c r="W38" i="5"/>
  <c r="X38" i="5"/>
  <c r="Y38" i="5"/>
  <c r="Z38" i="5"/>
  <c r="AA38" i="5"/>
  <c r="AB38" i="5"/>
  <c r="AC38" i="5"/>
  <c r="AD38" i="5"/>
  <c r="AE38" i="5"/>
  <c r="AF38" i="5"/>
  <c r="AG38" i="5"/>
  <c r="AH38" i="5"/>
  <c r="AI38" i="5"/>
  <c r="AJ38" i="5"/>
  <c r="AK38" i="5"/>
  <c r="AL38" i="5"/>
  <c r="AM38" i="5"/>
  <c r="AN38" i="5"/>
  <c r="AO38" i="5"/>
  <c r="AP38" i="5"/>
  <c r="AQ38" i="5"/>
  <c r="AR38"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F2" i="5"/>
  <c r="G2" i="5"/>
  <c r="H2" i="5"/>
  <c r="I2" i="5"/>
  <c r="J2" i="5"/>
  <c r="K2" i="5"/>
  <c r="L2" i="5"/>
  <c r="M2" i="5"/>
  <c r="N2" i="5"/>
  <c r="O2" i="5"/>
  <c r="P2" i="5"/>
  <c r="Q2" i="5"/>
  <c r="R2" i="5"/>
  <c r="S2" i="5"/>
  <c r="T2" i="5"/>
  <c r="U2" i="5"/>
  <c r="V2" i="5"/>
  <c r="W2" i="5"/>
  <c r="X2" i="5"/>
  <c r="Y2" i="5"/>
  <c r="Z2" i="5"/>
  <c r="AA2" i="5"/>
  <c r="AB2" i="5"/>
  <c r="AC2" i="5"/>
  <c r="AD2" i="5"/>
  <c r="AE2" i="5"/>
  <c r="AF2" i="5"/>
  <c r="AG2" i="5"/>
  <c r="AH2" i="5"/>
  <c r="AI2" i="5"/>
  <c r="AJ2" i="5"/>
  <c r="AK2" i="5"/>
  <c r="AL2" i="5"/>
  <c r="AM2" i="5"/>
  <c r="AN2" i="5"/>
  <c r="AO2" i="5"/>
  <c r="AP2" i="5"/>
  <c r="AQ2" i="5"/>
  <c r="AR2" i="5"/>
  <c r="D45" i="6"/>
  <c r="D46" i="6"/>
  <c r="D43" i="6"/>
  <c r="D21" i="6"/>
  <c r="D42" i="3"/>
  <c r="D41" i="3"/>
  <c r="D40" i="3"/>
  <c r="D37" i="3"/>
  <c r="D163" i="6" s="1"/>
  <c r="D35" i="3"/>
  <c r="D161" i="6" s="1"/>
  <c r="D33" i="3"/>
  <c r="D32" i="3"/>
  <c r="D31" i="3"/>
  <c r="D30" i="3"/>
  <c r="D29" i="3"/>
  <c r="D28" i="3"/>
  <c r="D154" i="6" s="1"/>
  <c r="D22" i="3"/>
  <c r="D14" i="3"/>
  <c r="D9" i="3"/>
  <c r="D8" i="3"/>
  <c r="D6" i="3"/>
  <c r="D5" i="3"/>
  <c r="D3" i="3"/>
  <c r="D48" i="1"/>
  <c r="D213" i="6" s="1"/>
  <c r="D47" i="1"/>
  <c r="D212" i="6" s="1"/>
  <c r="D46" i="1"/>
  <c r="D211" i="6" s="1"/>
  <c r="D45" i="1"/>
  <c r="D35" i="1"/>
  <c r="D34" i="1"/>
  <c r="D40" i="6"/>
  <c r="D39" i="6"/>
  <c r="D22" i="1"/>
  <c r="D38" i="6"/>
  <c r="D21" i="1"/>
  <c r="D20" i="1"/>
  <c r="D19" i="1"/>
  <c r="D37" i="6"/>
  <c r="D36" i="6"/>
  <c r="D35" i="6"/>
  <c r="D34" i="6"/>
  <c r="D33" i="6"/>
  <c r="D32" i="6"/>
  <c r="D31" i="6"/>
  <c r="D30" i="6"/>
  <c r="D29" i="6"/>
  <c r="D28" i="6"/>
  <c r="D27" i="6"/>
  <c r="D26" i="6"/>
  <c r="D25" i="6"/>
  <c r="D24" i="6"/>
  <c r="D23" i="6"/>
  <c r="D179" i="6"/>
  <c r="D11" i="1"/>
  <c r="D178" i="6" s="1"/>
  <c r="D10" i="1"/>
  <c r="D177" i="6" s="1"/>
  <c r="D9" i="1"/>
  <c r="D176" i="6" s="1"/>
  <c r="D123" i="6" l="1"/>
  <c r="D118" i="6"/>
  <c r="D110" i="6"/>
  <c r="D126" i="6" l="1"/>
  <c r="D125" i="6"/>
  <c r="D124" i="6"/>
  <c r="D122" i="6"/>
  <c r="D210" i="6"/>
  <c r="D200" i="6"/>
  <c r="D199" i="6"/>
  <c r="D198" i="6"/>
  <c r="D197" i="6"/>
  <c r="D187" i="6"/>
  <c r="D186" i="6"/>
  <c r="D185" i="6"/>
  <c r="D184" i="6"/>
  <c r="D121" i="6"/>
  <c r="D120" i="6"/>
  <c r="D115" i="6"/>
  <c r="D114" i="6"/>
  <c r="D113" i="6"/>
  <c r="D112" i="6"/>
  <c r="D111" i="6"/>
  <c r="D109" i="6"/>
  <c r="D148" i="6"/>
  <c r="D168" i="6"/>
  <c r="D167" i="6"/>
  <c r="D166" i="6"/>
  <c r="D159" i="6"/>
  <c r="D158" i="6"/>
  <c r="D157" i="6"/>
  <c r="D156" i="6"/>
  <c r="D155" i="6"/>
  <c r="D151" i="6"/>
  <c r="D150" i="6"/>
  <c r="D149" i="6"/>
  <c r="D131" i="6"/>
  <c r="D129" i="6"/>
  <c r="D140" i="6"/>
  <c r="D139" i="6"/>
  <c r="D138" i="6"/>
  <c r="D137" i="6"/>
  <c r="D135" i="6"/>
  <c r="D134" i="6"/>
  <c r="D133" i="6"/>
  <c r="D132" i="6"/>
  <c r="D119" i="6" l="1"/>
  <c r="D108" i="6"/>
  <c r="D116" i="6" s="1"/>
  <c r="D127" i="6" l="1"/>
</calcChain>
</file>

<file path=xl/sharedStrings.xml><?xml version="1.0" encoding="utf-8"?>
<sst xmlns="http://schemas.openxmlformats.org/spreadsheetml/2006/main" count="845" uniqueCount="551">
  <si>
    <t>Service Area options</t>
  </si>
  <si>
    <t>Funding sources</t>
  </si>
  <si>
    <t>Organization Type</t>
  </si>
  <si>
    <t>States</t>
  </si>
  <si>
    <t>State Abbreviation</t>
  </si>
  <si>
    <t>(Select)</t>
  </si>
  <si>
    <t>(select)</t>
  </si>
  <si>
    <t>Hospital - Critical Access Hospital (CAH)</t>
  </si>
  <si>
    <t>Alabama</t>
  </si>
  <si>
    <t>AL</t>
  </si>
  <si>
    <t>Select one</t>
  </si>
  <si>
    <t>single county</t>
  </si>
  <si>
    <t>Yes</t>
  </si>
  <si>
    <t>Hospital - Small Rural (49 beds or less, non-CAH)</t>
  </si>
  <si>
    <t>Alaska</t>
  </si>
  <si>
    <t>AK</t>
  </si>
  <si>
    <t>Newly developed with this RCORP grant in the last six months</t>
  </si>
  <si>
    <t>multiple counties</t>
  </si>
  <si>
    <t>No</t>
  </si>
  <si>
    <t>Hospital - Other (e.g. Sole Community, Rural Referral Center, etc.)</t>
  </si>
  <si>
    <t>Arizona</t>
  </si>
  <si>
    <t>AZ</t>
  </si>
  <si>
    <t>Newly developed not using his RCORP grant</t>
  </si>
  <si>
    <t>state</t>
  </si>
  <si>
    <t>Emergency medical services entity</t>
  </si>
  <si>
    <t>Arkansas</t>
  </si>
  <si>
    <t>AR</t>
  </si>
  <si>
    <t>Expanded in the last six months not using this RCORP grant funds</t>
  </si>
  <si>
    <t>multiple states</t>
  </si>
  <si>
    <t>Federally Qualified Health Center (FQHC)</t>
  </si>
  <si>
    <t>California</t>
  </si>
  <si>
    <t>CA</t>
  </si>
  <si>
    <t>Expanded in the last six months using his RCORP funds</t>
  </si>
  <si>
    <t>national</t>
  </si>
  <si>
    <t>FQHC Look-alike</t>
  </si>
  <si>
    <t>Colorado</t>
  </si>
  <si>
    <t>CO</t>
  </si>
  <si>
    <t>Remains unchanged</t>
  </si>
  <si>
    <t>Local or state health department</t>
  </si>
  <si>
    <t>Connecticut</t>
  </si>
  <si>
    <t>CT</t>
  </si>
  <si>
    <t>Does not exist</t>
  </si>
  <si>
    <t>Mental and behavioral health organization, practice, or provider</t>
  </si>
  <si>
    <t>Delaware</t>
  </si>
  <si>
    <t>DE</t>
  </si>
  <si>
    <t>Primary care practice or provider</t>
  </si>
  <si>
    <t>Florida</t>
  </si>
  <si>
    <t>FL</t>
  </si>
  <si>
    <t>Rural Health Clinic</t>
  </si>
  <si>
    <t>Georgia</t>
  </si>
  <si>
    <t>GA</t>
  </si>
  <si>
    <t>Ryan White HIV/AIDS clinic</t>
  </si>
  <si>
    <t>Hawaii</t>
  </si>
  <si>
    <t>HI</t>
  </si>
  <si>
    <t>Substance abuse treatment provider - Methadone clinic</t>
  </si>
  <si>
    <t>Idaho</t>
  </si>
  <si>
    <t>ID</t>
  </si>
  <si>
    <t xml:space="preserve">Substance abuse treatment provider - Opioid treatment program (OTP) </t>
  </si>
  <si>
    <t>Illinois</t>
  </si>
  <si>
    <t>IL</t>
  </si>
  <si>
    <t>Substance abuse treatment provider – Other</t>
  </si>
  <si>
    <t>Indiana</t>
  </si>
  <si>
    <t>IN</t>
  </si>
  <si>
    <t>Other medical agency or organization, please specify in row 5 below:</t>
  </si>
  <si>
    <t>Iowa</t>
  </si>
  <si>
    <t>IA</t>
  </si>
  <si>
    <t>Community-based organization</t>
  </si>
  <si>
    <t>Kansas</t>
  </si>
  <si>
    <t>KS</t>
  </si>
  <si>
    <t>Cooperative extension system office</t>
  </si>
  <si>
    <t>Kentucky</t>
  </si>
  <si>
    <t>KY</t>
  </si>
  <si>
    <t>Criminal justice entity - Law enforcement</t>
  </si>
  <si>
    <t>Louisiana</t>
  </si>
  <si>
    <t>LA</t>
  </si>
  <si>
    <t>Criminal justice entity – Court system</t>
  </si>
  <si>
    <t>Maine</t>
  </si>
  <si>
    <t>ME</t>
  </si>
  <si>
    <t>Criminal justice entity - Prison</t>
  </si>
  <si>
    <t>Maryland</t>
  </si>
  <si>
    <t>MD</t>
  </si>
  <si>
    <t>Criminal justice entity – Probation and parole</t>
  </si>
  <si>
    <t>Massachusetts</t>
  </si>
  <si>
    <t>MA</t>
  </si>
  <si>
    <t>Faith-based organization</t>
  </si>
  <si>
    <t>Michigan</t>
  </si>
  <si>
    <t>MI</t>
  </si>
  <si>
    <t>Healthy Start site</t>
  </si>
  <si>
    <t>Minnesota</t>
  </si>
  <si>
    <t>MN</t>
  </si>
  <si>
    <t>HIV and HCV prevention organization</t>
  </si>
  <si>
    <t>Mississippi</t>
  </si>
  <si>
    <t>MS</t>
  </si>
  <si>
    <t>Maternal, Infant, and Early Childhood Home Visiting Program local implementation agency</t>
  </si>
  <si>
    <t>Missouri</t>
  </si>
  <si>
    <t>MO</t>
  </si>
  <si>
    <t>Poison Control Center</t>
  </si>
  <si>
    <t>Montana</t>
  </si>
  <si>
    <t>MT</t>
  </si>
  <si>
    <t>Primary Care Association (PCA)</t>
  </si>
  <si>
    <t>Nebraska</t>
  </si>
  <si>
    <t>NE</t>
  </si>
  <si>
    <t>Primary Care Organization  (PCO)</t>
  </si>
  <si>
    <t>Nevada</t>
  </si>
  <si>
    <t>NV</t>
  </si>
  <si>
    <t>Recovery Community Organization (RCO)</t>
  </si>
  <si>
    <t>New Hampshire</t>
  </si>
  <si>
    <t>NH</t>
  </si>
  <si>
    <t>School system</t>
  </si>
  <si>
    <t>New Jersey</t>
  </si>
  <si>
    <t>NJ</t>
  </si>
  <si>
    <t>Single State Agency (SSA)</t>
  </si>
  <si>
    <t>New Mexico</t>
  </si>
  <si>
    <t>NM</t>
  </si>
  <si>
    <t>State Office of Rural Health (SORH)</t>
  </si>
  <si>
    <t>New York</t>
  </si>
  <si>
    <t>NY</t>
  </si>
  <si>
    <t>Tribe/Tribal organization</t>
  </si>
  <si>
    <t>North Carolina</t>
  </si>
  <si>
    <t>NC</t>
  </si>
  <si>
    <t>Other social service and non-medical agency or organization, please specify in row 6 below:</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</si>
  <si>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</si>
  <si>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</si>
  <si>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</si>
  <si>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</si>
  <si>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</si>
  <si>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</si>
  <si>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</si>
  <si>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</si>
  <si>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</si>
  <si>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</si>
  <si>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</si>
  <si>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</si>
  <si>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</si>
  <si>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</si>
  <si>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</si>
  <si>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</si>
  <si>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</si>
  <si>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</si>
  <si>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</si>
  <si>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</si>
  <si>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</si>
  <si>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</si>
  <si>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</si>
  <si>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</si>
  <si>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</si>
  <si>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</si>
  <si>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</si>
  <si>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</si>
  <si>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</si>
  <si>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</si>
  <si>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</si>
  <si>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</si>
  <si>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</si>
  <si>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</si>
  <si>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Introduction &amp; Purpose</t>
  </si>
  <si>
    <r>
      <t xml:space="preserve">The purpose of this </t>
    </r>
    <r>
      <rPr>
        <b/>
        <sz val="11"/>
        <color theme="1"/>
        <rFont val="Calibri"/>
        <family val="2"/>
        <scheme val="minor"/>
      </rPr>
      <t>RCORP PIMS Data Collection Workbook</t>
    </r>
    <r>
      <rPr>
        <sz val="11"/>
        <color theme="1"/>
        <rFont val="Calibri"/>
        <family val="2"/>
        <scheme val="minor"/>
      </rPr>
      <t xml:space="preserve"> is to facilitate the collection of data from consortium members for the annual performance measure reporting in the Performance Improvement Measurement System (PIMS). Reporting data in PIMS is required for RCORP grantees and accessed through the HRSA Data Collection Platform. To facilitate data coordination among consortium partners, we have developed this worksheet for you to send to consortium members for them to complete and return to the lead applicant/grantee who is responsible for reporting the data in PIMS.   
Using this workbook is optional but HRSA strongly recommends having a process to collect these measures that is clear and can be recreated for each reporting period. You will see there is a column in each tab to record the data source you use, as well as a comments column if there are any caveats or notes you want to record for yourself related to that specific measure. These notes will be helpful to retrace your steps and processes for each reporting period. 
For more guidance on collecting these measures, please see the </t>
    </r>
    <r>
      <rPr>
        <b/>
        <sz val="11"/>
        <color theme="1"/>
        <rFont val="Calibri"/>
        <family val="2"/>
        <scheme val="minor"/>
      </rPr>
      <t>RCORP Data Collection Resources</t>
    </r>
    <r>
      <rPr>
        <sz val="11"/>
        <color theme="1"/>
        <rFont val="Calibri"/>
        <family val="2"/>
        <scheme val="minor"/>
      </rPr>
      <t xml:space="preserve"> document.</t>
    </r>
  </si>
  <si>
    <t>Tabs Legend</t>
  </si>
  <si>
    <t>This workbook has tabs for each section of PIMS, along with additional tabs to help support data and reporting efforts.</t>
  </si>
  <si>
    <t>The yellow tabs are for collecting each PIMS section's data from the annual reporting period (September-August).</t>
  </si>
  <si>
    <t>The green SUMMARY tab will autopopulate to show the totals to report into PIMS. Please do not enter data into this tab.</t>
  </si>
  <si>
    <t>The purple Checklist tab is a quick reference to help you determine if your data meets the criteria outlined in this guidance. We recommend reviewing the full measure guidance for detailed information.</t>
  </si>
  <si>
    <t>Cells Legend</t>
  </si>
  <si>
    <t>Dark grey cells represent instructions and cells that are not to be used for data entry.</t>
  </si>
  <si>
    <r>
      <t xml:space="preserve">Light grey cells are for consortium partners to add their data in their designated column (with their organization name at the top).
</t>
    </r>
    <r>
      <rPr>
        <i/>
        <sz val="11"/>
        <color theme="1"/>
        <rFont val="Calibri"/>
        <family val="2"/>
        <scheme val="minor"/>
      </rPr>
      <t xml:space="preserve">NOTE:  If you have more than 4 organizations please unhide columns to include all organizations submitting data for PIMS. For more info on how to unhide columns see: https://support.office.com/en-us/article/hide-or-show-rows-or-columns-659c2cad-802e-44ee-a614-dde8443579f8. </t>
    </r>
  </si>
  <si>
    <t>Green cells are automatically populated using formulas so please do NOT overwrite those. They will total the consortium partner additions in the grey cells to aggregate the totals for reporting in PIMS</t>
  </si>
  <si>
    <t>Orange cells represent information that should just be completed by the lead applicant, on behalf of the consortium and can be found on the Service Area &amp; Consortium tabs and the Prevalance tabs.</t>
  </si>
  <si>
    <t>Data Collection Checklist</t>
  </si>
  <si>
    <t>This checklist was developed to help you determine if your data meets the criteria outlined in this guidance. We recommend reviewing the full measure guidance for detailed information.</t>
  </si>
  <si>
    <t>Service Area and Consortium</t>
  </si>
  <si>
    <r>
      <rPr>
        <b/>
        <sz val="11"/>
        <color theme="1"/>
        <rFont val="Calibri"/>
        <family val="2"/>
        <scheme val="minor"/>
      </rPr>
      <t xml:space="preserve">Organizations and Agencies </t>
    </r>
    <r>
      <rPr>
        <sz val="11"/>
        <color theme="1"/>
        <rFont val="Calibri"/>
        <family val="2"/>
        <scheme val="minor"/>
      </rPr>
      <t>data reflect:</t>
    </r>
  </si>
  <si>
    <t>☐</t>
  </si>
  <si>
    <t>the number of organizations rather than individuals</t>
  </si>
  <si>
    <t>one entry per organization (i.e., even if an organization spans multiple sector categories, they are only counted once)</t>
  </si>
  <si>
    <t>active organizations listed in your progress reports (in your Excel data supplement)</t>
  </si>
  <si>
    <t>any organizations that meet at least one of the following criteria:</t>
  </si>
  <si>
    <t>1) have signed an MOU/MOA/letter of commitment</t>
  </si>
  <si>
    <t>2) are responsible for delivering services or conducting activities in the work plan</t>
  </si>
  <si>
    <t>3) are subawardees on the RCORP grant</t>
  </si>
  <si>
    <t>Note: If organizations do not meet these criteria, see the full guidance for information on when they may be counted.</t>
  </si>
  <si>
    <r>
      <rPr>
        <b/>
        <sz val="11"/>
        <color theme="1"/>
        <rFont val="Calibri"/>
        <family val="2"/>
        <scheme val="minor"/>
      </rPr>
      <t xml:space="preserve">Service Area </t>
    </r>
    <r>
      <rPr>
        <sz val="11"/>
        <color theme="1"/>
        <rFont val="Calibri"/>
        <family val="2"/>
        <scheme val="minor"/>
      </rPr>
      <t>data are consistently reported across the service area and state questions:</t>
    </r>
  </si>
  <si>
    <t>if service area = single county, multiple counties, or state -&gt; state = one state listed</t>
  </si>
  <si>
    <t>if service area = multiple states or national -&gt; state = multiple states listed</t>
  </si>
  <si>
    <r>
      <rPr>
        <b/>
        <sz val="11"/>
        <color theme="1"/>
        <rFont val="Calibri"/>
        <family val="2"/>
        <scheme val="minor"/>
      </rPr>
      <t xml:space="preserve">Population </t>
    </r>
    <r>
      <rPr>
        <sz val="11"/>
        <color theme="1"/>
        <rFont val="Calibri"/>
        <family val="2"/>
        <scheme val="minor"/>
      </rPr>
      <t>data are limited to:</t>
    </r>
  </si>
  <si>
    <t>individuals living in your project's rural service area as specified in your application (unless a formal modification to your service area has been approved via Prior Approval in EHBs)</t>
  </si>
  <si>
    <t>Individual Service Area Delivery Sites' data</t>
  </si>
  <si>
    <t>do not exceed the total number of delivery sites reported</t>
  </si>
  <si>
    <t>Demographics</t>
  </si>
  <si>
    <r>
      <rPr>
        <sz val="11"/>
        <color theme="1"/>
        <rFont val="Calibri"/>
        <family val="2"/>
        <scheme val="minor"/>
      </rPr>
      <t xml:space="preserve">The total number reported in </t>
    </r>
    <r>
      <rPr>
        <b/>
        <sz val="11"/>
        <color theme="1"/>
        <rFont val="Calibri"/>
        <family val="2"/>
        <scheme val="minor"/>
      </rPr>
      <t>demographics</t>
    </r>
    <r>
      <rPr>
        <sz val="11"/>
        <color theme="1"/>
        <rFont val="Calibri"/>
        <family val="2"/>
        <scheme val="minor"/>
      </rPr>
      <t>:</t>
    </r>
  </si>
  <si>
    <r>
      <t xml:space="preserve">reflects the number of </t>
    </r>
    <r>
      <rPr>
        <u/>
        <sz val="11"/>
        <color theme="1"/>
        <rFont val="Calibri"/>
        <family val="2"/>
        <scheme val="minor"/>
      </rPr>
      <t>unduplicated individuals</t>
    </r>
    <r>
      <rPr>
        <sz val="11"/>
        <color theme="1"/>
        <rFont val="Calibri"/>
        <family val="2"/>
        <scheme val="minor"/>
      </rPr>
      <t xml:space="preserve"> receiving PIMS-specified direct services</t>
    </r>
  </si>
  <si>
    <t>includes individuals receiving any of the following direct services from a consortium member during the current reporting period:</t>
  </si>
  <si>
    <t>1) Screenings for SUD</t>
  </si>
  <si>
    <t>2) New diagnoses for SUD</t>
  </si>
  <si>
    <t>3) Medication-Assisted Treatment (MAT)</t>
  </si>
  <si>
    <t>4) Recovery support services</t>
  </si>
  <si>
    <r>
      <t xml:space="preserve">5) </t>
    </r>
    <r>
      <rPr>
        <i/>
        <sz val="11"/>
        <color theme="1"/>
        <rFont val="Calibri"/>
        <family val="2"/>
        <scheme val="minor"/>
      </rPr>
      <t xml:space="preserve">Among individuals with an SUD diagnosis: </t>
    </r>
    <r>
      <rPr>
        <sz val="11"/>
        <color theme="1"/>
        <rFont val="Calibri"/>
        <family val="2"/>
        <scheme val="minor"/>
      </rPr>
      <t>Screenings for depression, testing for HIV/HCV, referrals to SUD treatment, or referrals to other support services</t>
    </r>
  </si>
  <si>
    <t>is greater than (or equal to) the total number of individuals screened for SUD</t>
  </si>
  <si>
    <r>
      <rPr>
        <b/>
        <sz val="11"/>
        <color theme="1"/>
        <rFont val="Calibri"/>
        <family val="2"/>
        <scheme val="minor"/>
      </rPr>
      <t xml:space="preserve">Demographics </t>
    </r>
    <r>
      <rPr>
        <sz val="11"/>
        <color theme="1"/>
        <rFont val="Calibri"/>
        <family val="2"/>
        <scheme val="minor"/>
      </rPr>
      <t>data</t>
    </r>
    <r>
      <rPr>
        <b/>
        <sz val="11"/>
        <color theme="1"/>
        <rFont val="Calibri"/>
        <family val="2"/>
        <scheme val="minor"/>
      </rPr>
      <t xml:space="preserve"> </t>
    </r>
    <r>
      <rPr>
        <sz val="11"/>
        <color theme="1"/>
        <rFont val="Calibri"/>
        <family val="2"/>
        <scheme val="minor"/>
      </rPr>
      <t>include:</t>
    </r>
  </si>
  <si>
    <r>
      <t xml:space="preserve">patients receiving services </t>
    </r>
    <r>
      <rPr>
        <u/>
        <sz val="11"/>
        <color theme="1"/>
        <rFont val="Calibri"/>
        <family val="2"/>
        <scheme val="minor"/>
      </rPr>
      <t>provided within the rural service area</t>
    </r>
    <r>
      <rPr>
        <sz val="11"/>
        <color theme="1"/>
        <rFont val="Calibri"/>
        <family val="2"/>
        <scheme val="minor"/>
      </rPr>
      <t xml:space="preserve"> (regardless of whether the patient is a resident of the rural service area)</t>
    </r>
  </si>
  <si>
    <t>patients without demographic data are counted in the unknown category</t>
  </si>
  <si>
    <t>Direct services</t>
  </si>
  <si>
    <r>
      <rPr>
        <b/>
        <sz val="11"/>
        <color theme="1"/>
        <rFont val="Calibri"/>
        <family val="2"/>
        <scheme val="minor"/>
      </rPr>
      <t xml:space="preserve">Direct services </t>
    </r>
    <r>
      <rPr>
        <sz val="11"/>
        <color theme="1"/>
        <rFont val="Calibri"/>
        <family val="2"/>
        <scheme val="minor"/>
      </rPr>
      <t>data from each consortium member organization contain:</t>
    </r>
  </si>
  <si>
    <t xml:space="preserve">only services provided within the rural service area within the twelve-month reporting period </t>
  </si>
  <si>
    <t>(see Form 4 Direct Services in the full guidance)</t>
  </si>
  <si>
    <t>activities that were documented rather than activities that are inferred to have occurred (e.g., assuming that individuals were screened because they received MAT)</t>
  </si>
  <si>
    <r>
      <t>unduplicated individuals</t>
    </r>
    <r>
      <rPr>
        <sz val="11"/>
        <color theme="1"/>
        <rFont val="Calibri"/>
        <family val="2"/>
        <scheme val="minor"/>
      </rPr>
      <t xml:space="preserve"> within each metric (note: lead organizations are not expected to determine overlap across organizations)</t>
    </r>
  </si>
  <si>
    <r>
      <rPr>
        <b/>
        <sz val="11"/>
        <color theme="1"/>
        <rFont val="Calibri"/>
        <family val="2"/>
        <scheme val="minor"/>
      </rPr>
      <t xml:space="preserve">Direct services </t>
    </r>
    <r>
      <rPr>
        <sz val="11"/>
        <color theme="1"/>
        <rFont val="Calibri"/>
        <family val="2"/>
        <scheme val="minor"/>
      </rPr>
      <t>data do NOT include services provided:</t>
    </r>
  </si>
  <si>
    <t>outside of the twelve-month reporting period</t>
  </si>
  <si>
    <t>by organizations that are not consortium members</t>
  </si>
  <si>
    <t>outside the service area (even to residents of the service area)</t>
  </si>
  <si>
    <r>
      <rPr>
        <sz val="11"/>
        <color theme="1"/>
        <rFont val="Calibri"/>
        <family val="2"/>
        <scheme val="minor"/>
      </rPr>
      <t xml:space="preserve">The total number of </t>
    </r>
    <r>
      <rPr>
        <b/>
        <sz val="11"/>
        <color theme="1"/>
        <rFont val="Calibri"/>
        <family val="2"/>
        <scheme val="minor"/>
      </rPr>
      <t>positive screenings</t>
    </r>
    <r>
      <rPr>
        <sz val="11"/>
        <color theme="1"/>
        <rFont val="Calibri"/>
        <family val="2"/>
        <scheme val="minor"/>
      </rPr>
      <t>:</t>
    </r>
  </si>
  <si>
    <t>is not larger than the total number of individuals screened for SUD</t>
  </si>
  <si>
    <t>is equal to or greater than any substance-specific screening numbers (e.g., OUD)</t>
  </si>
  <si>
    <r>
      <rPr>
        <b/>
        <sz val="11"/>
        <color theme="1"/>
        <rFont val="Calibri"/>
        <family val="2"/>
        <scheme val="minor"/>
      </rPr>
      <t>Additional Screenings, Tests, and Referrals</t>
    </r>
    <r>
      <rPr>
        <sz val="11"/>
        <color theme="1"/>
        <rFont val="Calibri"/>
        <family val="2"/>
        <scheme val="minor"/>
      </rPr>
      <t>:</t>
    </r>
  </si>
  <si>
    <t>are restricted to individuals newly or previously diagnosed with an SUD</t>
  </si>
  <si>
    <t>do not include requests for information or phone-based referrals during initial contacts</t>
  </si>
  <si>
    <r>
      <rPr>
        <b/>
        <sz val="11"/>
        <color theme="1"/>
        <rFont val="Calibri"/>
        <family val="2"/>
        <scheme val="minor"/>
      </rPr>
      <t xml:space="preserve">MAT </t>
    </r>
    <r>
      <rPr>
        <sz val="11"/>
        <color theme="1"/>
        <rFont val="Calibri"/>
        <family val="2"/>
        <scheme val="minor"/>
      </rPr>
      <t>data</t>
    </r>
    <r>
      <rPr>
        <b/>
        <sz val="11"/>
        <color theme="1"/>
        <rFont val="Calibri"/>
        <family val="2"/>
        <scheme val="minor"/>
      </rPr>
      <t xml:space="preserve"> </t>
    </r>
    <r>
      <rPr>
        <sz val="11"/>
        <color theme="1"/>
        <rFont val="Calibri"/>
        <family val="2"/>
        <scheme val="minor"/>
      </rPr>
      <t>have been checked to ensure:</t>
    </r>
  </si>
  <si>
    <t>number receiving MAT for 3 months or more doesn't exceed sum of individuals receiving MAT only and MAT with psychosocial therapy within the current reporting period</t>
  </si>
  <si>
    <t>Workforce</t>
  </si>
  <si>
    <r>
      <rPr>
        <b/>
        <sz val="11"/>
        <color theme="1"/>
        <rFont val="Calibri"/>
        <family val="2"/>
        <scheme val="minor"/>
      </rPr>
      <t xml:space="preserve">Workforce </t>
    </r>
    <r>
      <rPr>
        <sz val="11"/>
        <color theme="1"/>
        <rFont val="Calibri"/>
        <family val="2"/>
        <scheme val="minor"/>
      </rPr>
      <t>data</t>
    </r>
    <r>
      <rPr>
        <b/>
        <sz val="11"/>
        <color theme="1"/>
        <rFont val="Calibri"/>
        <family val="2"/>
        <scheme val="minor"/>
      </rPr>
      <t xml:space="preserve"> </t>
    </r>
    <r>
      <rPr>
        <sz val="11"/>
        <color theme="1"/>
        <rFont val="Calibri"/>
        <family val="2"/>
        <scheme val="minor"/>
      </rPr>
      <t>have been checked to ensure:</t>
    </r>
  </si>
  <si>
    <t>all providers are providing services in the rural service area</t>
  </si>
  <si>
    <t>Comments</t>
  </si>
  <si>
    <r>
      <rPr>
        <b/>
        <sz val="11"/>
        <color theme="1"/>
        <rFont val="Calibri"/>
        <family val="2"/>
        <scheme val="minor"/>
      </rPr>
      <t>Comment</t>
    </r>
    <r>
      <rPr>
        <sz val="11"/>
        <color theme="1"/>
        <rFont val="Calibri"/>
        <family val="2"/>
        <scheme val="minor"/>
      </rPr>
      <t xml:space="preserve"> forms are completed for each section and include:</t>
    </r>
  </si>
  <si>
    <t>information on the data source and year/timeframe</t>
  </si>
  <si>
    <t>explanation of data limitation if data quality limitations were indicated</t>
  </si>
  <si>
    <t>If any of the above remain unchecked, please go back and double check your data for that metric.</t>
  </si>
  <si>
    <r>
      <t xml:space="preserve">SUMMARY OF PIMS SUBMISSION 
</t>
    </r>
    <r>
      <rPr>
        <b/>
        <sz val="14"/>
        <color theme="1"/>
        <rFont val="Calibri"/>
        <family val="2"/>
        <scheme val="minor"/>
      </rPr>
      <t>(Cells pre-populate, do not enter data in this tab)</t>
    </r>
  </si>
  <si>
    <t>Totals for the Reporting Period</t>
  </si>
  <si>
    <t>PIMS Section Name and Number</t>
  </si>
  <si>
    <t>Measure</t>
  </si>
  <si>
    <t>Instructions and Answer Options in PIMS</t>
  </si>
  <si>
    <r>
      <t xml:space="preserve">Totals to report 
</t>
    </r>
    <r>
      <rPr>
        <sz val="12"/>
        <color theme="0"/>
        <rFont val="Calibri"/>
        <family val="2"/>
        <scheme val="minor"/>
      </rPr>
      <t>(Autosum)</t>
    </r>
  </si>
  <si>
    <t>Service Area  &amp; Consortium</t>
  </si>
  <si>
    <t>Identify the types and number of organizations in the consortium.</t>
  </si>
  <si>
    <t>Medical Organizations and Agencies (1.1)</t>
  </si>
  <si>
    <t xml:space="preserve">Identify the types and number of medical organization and agencies in your consortium: </t>
  </si>
  <si>
    <t>Hospitals - Critical Access Hospitals (CAHs)</t>
  </si>
  <si>
    <t>Hospitals - Small Rural (49 beds or less, non-CAH)</t>
  </si>
  <si>
    <t>Hospitals - Other (e.g. Sole Community, Rural Referral Center, etc.)</t>
  </si>
  <si>
    <t>Emergency medical services entities</t>
  </si>
  <si>
    <t>Federally Qualified Health Centers (FQHCs)</t>
  </si>
  <si>
    <t>FQHC Look-alikes</t>
  </si>
  <si>
    <t>Local or state health departments</t>
  </si>
  <si>
    <t>Mental and behavioral health organizations, practices, and providers</t>
  </si>
  <si>
    <t>Primary care practices and providers</t>
  </si>
  <si>
    <t>Rural Health Clinics</t>
  </si>
  <si>
    <t>Ryan White HIV/AIDS clinics</t>
  </si>
  <si>
    <t>Substance abuse treatment providers - Methadone clinics</t>
  </si>
  <si>
    <t xml:space="preserve">Substance abuse treatment providers - Opioid treatment programs (OTPs) </t>
  </si>
  <si>
    <t>Substance abuse treatment providers – Other</t>
  </si>
  <si>
    <r>
      <t xml:space="preserve">Other medical agencies and organizations (total number) - 
</t>
    </r>
    <r>
      <rPr>
        <i/>
        <sz val="12"/>
        <color theme="1"/>
        <rFont val="Calibri"/>
        <family val="2"/>
        <scheme val="minor"/>
      </rPr>
      <t>NOTE: Please do not report this total directly in PIMS but provide a breakdown using the responses specified for these "other" categories in the row below.</t>
    </r>
  </si>
  <si>
    <t>NOTE: Lead applicants will need to review this data. They may need to edit the data in rows 4 and 5 of the Service Area &amp; Consortium tabs to ensure (1) that the other category is only used when the provided options are not appropriate and (2) that similar other responses are classified in the same way.</t>
  </si>
  <si>
    <t>Responses specified for other medical agencies and organizations:</t>
  </si>
  <si>
    <t>Social Service and Non-Medical Agencies and Organizations (1.2)</t>
  </si>
  <si>
    <t xml:space="preserve">Identify the types and number of social service and non-medical organization and agencies in your consortium: </t>
  </si>
  <si>
    <t>Community-based organizations</t>
  </si>
  <si>
    <t>Cooperative extension system offices</t>
  </si>
  <si>
    <t>Criminal justice entities - Law enforcement</t>
  </si>
  <si>
    <t>Criminal justice entities – Court system</t>
  </si>
  <si>
    <t>Criminal justice entities - Prisons</t>
  </si>
  <si>
    <t>Criminal justice entities – Probation and parole</t>
  </si>
  <si>
    <t>Faith-based organizations</t>
  </si>
  <si>
    <t>Healthy Start sites</t>
  </si>
  <si>
    <t>HIV and HCV prevention organizations</t>
  </si>
  <si>
    <t>Maternal, Infant, and Early Childhood Home Visiting Program local implementation agencies</t>
  </si>
  <si>
    <t>Poison Control Centers</t>
  </si>
  <si>
    <t>Primary Care Associations (PCAs)</t>
  </si>
  <si>
    <t>Primary Care Organizations  (PCOs)</t>
  </si>
  <si>
    <t>Recovery Community Organizations (RCOs)</t>
  </si>
  <si>
    <t>School systems</t>
  </si>
  <si>
    <t>Single State Agencies (SSAs)</t>
  </si>
  <si>
    <t>State Offices of Rural Health (SORHs)</t>
  </si>
  <si>
    <t xml:space="preserve">Tribes/Tribal organizations  </t>
  </si>
  <si>
    <r>
      <t xml:space="preserve">Other social service and non-medical agencies and organizations (total)- 
</t>
    </r>
    <r>
      <rPr>
        <i/>
        <sz val="12"/>
        <color theme="1"/>
        <rFont val="Calibri"/>
        <family val="2"/>
        <scheme val="minor"/>
      </rPr>
      <t>NOTE: Please do not report this total directly in PIMS but provide a breakdown using the responses specified for these "other" categories in the row below…</t>
    </r>
  </si>
  <si>
    <t>NOTE: Lead applicants will need to review this data. They may need to edit the data in rows 4 and 6 of the Service Area &amp; Consortium tabs to ensure (1) that the other category is only used when the provided options are not appropriate and (2) that similar other responses are classified in the same way.</t>
  </si>
  <si>
    <t>Responses specified for other non-medical agencies and organizations:</t>
  </si>
  <si>
    <t>Service Area (1.3)</t>
  </si>
  <si>
    <t>Define your Service Area</t>
  </si>
  <si>
    <t>Please select the option that best describes your project’s service area: single county, multiple counties, state, multiple states, national.</t>
  </si>
  <si>
    <t>States/ Territories (1.3.1)</t>
  </si>
  <si>
    <t>Identify the State(s) included in the project service area. Select from the 'States/Territories' drop-down and then click on the 'Add' button and repeat if needed.</t>
  </si>
  <si>
    <t>Service Area Population (1.4)</t>
  </si>
  <si>
    <t>Total Population in the Project’s Service Area</t>
  </si>
  <si>
    <t>Please report the number of people that live in the project’s service area.</t>
  </si>
  <si>
    <t>Consortium Meetings (1.5)</t>
  </si>
  <si>
    <t>Total Number of Consortium Meetings Conducted in the Past Twelve Months</t>
  </si>
  <si>
    <t>Please report the total number of consortium meetings conducted in the past twelve months in which the majority of consortium members (&gt;=75%) participated.</t>
  </si>
  <si>
    <t>Service delivery sites offering prevention, treatment, and/or recovery services (1.6-1.7)</t>
  </si>
  <si>
    <t xml:space="preserve">Number of unduplicated service delivery sites offering at least one prevention, treatment, and/or recovery service </t>
  </si>
  <si>
    <t>Please report the total number of service delivery sites within the consortium offering at least one prevention, treatment, or recovery service within the past twelve months. Additionally, for each of the following services, report the total number of service delivery sites within the consortium that offered that service within the past twelve months. If no service delivery sites offered a particular service, please input 0.</t>
  </si>
  <si>
    <t>Total number of unduplicated service delivery sites offering at least one prevention, treatment, and/or recovery service</t>
  </si>
  <si>
    <t>Prevention services (not including naloxone)</t>
  </si>
  <si>
    <t>Screening and/or assessment services</t>
  </si>
  <si>
    <t>Medication-Assisted Treatment (with or without psychosocial therapy)</t>
  </si>
  <si>
    <t>SUD/OUD treatment other than MAT</t>
  </si>
  <si>
    <t>Infectious disease testing (i.e., HIV or HCV)</t>
  </si>
  <si>
    <t>Mental health treatment</t>
  </si>
  <si>
    <t>Recovery support services</t>
  </si>
  <si>
    <t>Other Type 1</t>
  </si>
  <si>
    <t>If Yes, Specify Other Type 1:</t>
  </si>
  <si>
    <t>Service delivery sites offering specific harm reduction services (1.8-1.9)</t>
  </si>
  <si>
    <t>Number of unduplicated service delivery sites offering at least one harm reduction services</t>
  </si>
  <si>
    <t>Total number of unduplicated service delivery sites offering at least one harm reduction services</t>
  </si>
  <si>
    <t>Naloxone access</t>
  </si>
  <si>
    <t>Syringe services</t>
  </si>
  <si>
    <t>Fentanyl test strips</t>
  </si>
  <si>
    <t>Safe smoking kits</t>
  </si>
  <si>
    <t>Sex worker services</t>
  </si>
  <si>
    <t>Service establishment and expansion (1.10)</t>
  </si>
  <si>
    <t>For each of the following services, select whether it was established, expanded, remained the same, or did not exist within the last twelve months.</t>
  </si>
  <si>
    <t>Prevention service (any except naloxone)</t>
  </si>
  <si>
    <t>Screening and/or assessment service</t>
  </si>
  <si>
    <t>MAT (with or without psychosocial therapy)</t>
  </si>
  <si>
    <t>Recovery support services (any)</t>
  </si>
  <si>
    <t>Harm reduction services (any)</t>
  </si>
  <si>
    <t>Other Support Services - Type 1 (please specify below)</t>
  </si>
  <si>
    <t>Specify Other Type 1 (if applicable):</t>
  </si>
  <si>
    <t>Consortium sustainability (1.11-1.13)</t>
  </si>
  <si>
    <t>Consortium sustainability - Only report sustainability measures in the last reporting period of your grant</t>
  </si>
  <si>
    <t>Will the consortium as a unit and/or at least one key consortium activity be sustained after the RCORP grant ends?</t>
  </si>
  <si>
    <t>If you selected yes in previous sub-section, what will sustain? (check all that apply)</t>
  </si>
  <si>
    <t>Consortium as a unit</t>
  </si>
  <si>
    <t>At least one key consortium activity</t>
  </si>
  <si>
    <t>If you selected “At least one key consortium activity” in the previous sub-section how will the activity or activities be sustained? (check all that apply)</t>
  </si>
  <si>
    <t>Absorption of services or other means of in-kind support</t>
  </si>
  <si>
    <t>RCORP grant funding</t>
  </si>
  <si>
    <t>HRSA grant funding (not including RCORP grants)</t>
  </si>
  <si>
    <t>Other grant funding (not including HRSA and RCORP grant funding)</t>
  </si>
  <si>
    <t>Fees</t>
  </si>
  <si>
    <t>Applying for an 1115 waiver</t>
  </si>
  <si>
    <t>Changing Medicaid formularies</t>
  </si>
  <si>
    <t>Increasing insurance reimbursement (both costs covered and new insurance players)</t>
  </si>
  <si>
    <t>Becoming a line item in a state or local budget</t>
  </si>
  <si>
    <t>Creating certification/licensing programs to facilitate workforce payments (e.g., peer recovery specialists)</t>
  </si>
  <si>
    <t>Ethnicity (2.14)</t>
  </si>
  <si>
    <t>Number of People Served by Ethnicity</t>
  </si>
  <si>
    <t>Please report the number of people served, by ethnicity, during the past twelve months.</t>
  </si>
  <si>
    <t>Hispanic or Latino</t>
  </si>
  <si>
    <t>Not Hispanic or Latino</t>
  </si>
  <si>
    <t>Unknown</t>
  </si>
  <si>
    <t>Total</t>
  </si>
  <si>
    <t>Race (2.15)</t>
  </si>
  <si>
    <t>Number of People Served by Race</t>
  </si>
  <si>
    <t>Please report the number of people served, by race, during the past twelve months.</t>
  </si>
  <si>
    <t xml:space="preserve">American Indian or Alaska Native </t>
  </si>
  <si>
    <t xml:space="preserve">Asian </t>
  </si>
  <si>
    <t xml:space="preserve">Black or African American </t>
  </si>
  <si>
    <t xml:space="preserve">Native Hawaiian or Other Pacific Islander </t>
  </si>
  <si>
    <t xml:space="preserve">White </t>
  </si>
  <si>
    <t>More than one race</t>
  </si>
  <si>
    <t>Age (2.16)</t>
  </si>
  <si>
    <t>Number of People Served by Age</t>
  </si>
  <si>
    <t>Please report the number of people served, by age, during the past twelve months.</t>
  </si>
  <si>
    <t>0-12</t>
  </si>
  <si>
    <t>13-17</t>
  </si>
  <si>
    <t>18-24</t>
  </si>
  <si>
    <t>25-34</t>
  </si>
  <si>
    <t>35-44</t>
  </si>
  <si>
    <t>54-54</t>
  </si>
  <si>
    <t>55-64</t>
  </si>
  <si>
    <t>65 and over</t>
  </si>
  <si>
    <t>Insurance Status (2.17)</t>
  </si>
  <si>
    <t>Number of People Served by Insurance Status</t>
  </si>
  <si>
    <t>Please report the number of people served, by insurance status, during the past twelve months.</t>
  </si>
  <si>
    <t>Self-pay</t>
  </si>
  <si>
    <t>None/Uninsured</t>
  </si>
  <si>
    <t>Dual Eligible (covered by both Medicaid and Medicare)</t>
  </si>
  <si>
    <t>Medicaid/CHIP only</t>
  </si>
  <si>
    <t>Medicare only</t>
  </si>
  <si>
    <t>Medicare plus supplemental</t>
  </si>
  <si>
    <t>TriCARE</t>
  </si>
  <si>
    <t>Other third party (e.g., privately insured)</t>
  </si>
  <si>
    <t>Direct Services</t>
  </si>
  <si>
    <t>Individuals Screened for SUD (3.18)</t>
  </si>
  <si>
    <t>Number of Individuals Screened for SUD</t>
  </si>
  <si>
    <t xml:space="preserve">Please report the total number of unduplicated individuals who have been screened for substance use disorder (SUD) in the past twelve months. </t>
  </si>
  <si>
    <t>Patients with Positive Screen (3.19)</t>
  </si>
  <si>
    <t>Number of Patients with a Positive Screen for Alcohol or Substance Use</t>
  </si>
  <si>
    <t>Please report the total number of patients who screened positive for alcohol or substance overuse/misuse, or at risk for overuse/misuse, in the past twelve months. If known, please specify the number of patients who screened positive for specific SUD. While patients could screen positive for multiple SUDs, each sub category should not exceed the total.</t>
  </si>
  <si>
    <t>Total number of patients who screened positive for alcohol or substance use</t>
  </si>
  <si>
    <r>
      <t xml:space="preserve">Number of patients who screened positive for </t>
    </r>
    <r>
      <rPr>
        <b/>
        <sz val="12"/>
        <color theme="1"/>
        <rFont val="Calibri"/>
        <family val="2"/>
        <scheme val="minor"/>
      </rPr>
      <t xml:space="preserve">alcohol </t>
    </r>
    <r>
      <rPr>
        <sz val="12"/>
        <color theme="1"/>
        <rFont val="Calibri"/>
        <family val="2"/>
        <scheme val="minor"/>
      </rPr>
      <t xml:space="preserve">overuse/misuse (or at risk of this) </t>
    </r>
  </si>
  <si>
    <r>
      <t xml:space="preserve">Number of patients who screened positive for </t>
    </r>
    <r>
      <rPr>
        <b/>
        <sz val="12"/>
        <color theme="1"/>
        <rFont val="Calibri"/>
        <family val="2"/>
        <scheme val="minor"/>
      </rPr>
      <t xml:space="preserve">opioid </t>
    </r>
    <r>
      <rPr>
        <sz val="12"/>
        <color theme="1"/>
        <rFont val="Calibri"/>
        <family val="2"/>
        <scheme val="minor"/>
      </rPr>
      <t>overuse/misuse (or at risk of this)</t>
    </r>
  </si>
  <si>
    <r>
      <t xml:space="preserve">Number of patients who screened positive for </t>
    </r>
    <r>
      <rPr>
        <b/>
        <sz val="12"/>
        <color theme="1"/>
        <rFont val="Calibri"/>
        <family val="2"/>
        <scheme val="minor"/>
      </rPr>
      <t xml:space="preserve">methamphetamine </t>
    </r>
    <r>
      <rPr>
        <sz val="12"/>
        <color theme="1"/>
        <rFont val="Calibri"/>
        <family val="2"/>
        <scheme val="minor"/>
      </rPr>
      <t>overuse/misuse (or at risk of this)</t>
    </r>
  </si>
  <si>
    <r>
      <rPr>
        <sz val="12"/>
        <color theme="1"/>
        <rFont val="Times New Roman"/>
        <family val="1"/>
      </rPr>
      <t xml:space="preserve"> </t>
    </r>
    <r>
      <rPr>
        <sz val="12"/>
        <color theme="1"/>
        <rFont val="Calibri"/>
        <family val="2"/>
        <scheme val="minor"/>
      </rPr>
      <t xml:space="preserve">Number of patients who screened positive for </t>
    </r>
    <r>
      <rPr>
        <b/>
        <sz val="12"/>
        <color theme="1"/>
        <rFont val="Calibri"/>
        <family val="2"/>
        <scheme val="minor"/>
      </rPr>
      <t>other substance</t>
    </r>
    <r>
      <rPr>
        <sz val="12"/>
        <color theme="1"/>
        <rFont val="Calibri"/>
        <family val="2"/>
        <scheme val="minor"/>
      </rPr>
      <t xml:space="preserve"> overuse/misuse (or at risk of this)</t>
    </r>
  </si>
  <si>
    <t>Patients Diagnosed with SUD (3.20)</t>
  </si>
  <si>
    <t>Number of Patients Diagnosed with SUD</t>
  </si>
  <si>
    <t>Please provide the total number of patients diagnosed with substance use disorder (SUD) in the past twelve months. If known, please specify the number of patients who were diagnosed for specific SUD. While patients could be diagnosed with multiple SUDs, each sub category should not exceed the total.</t>
  </si>
  <si>
    <t>Total number of patients diagnosed with alcohol or substance use disorder</t>
  </si>
  <si>
    <r>
      <t xml:space="preserve">Number of patients diagnosed with </t>
    </r>
    <r>
      <rPr>
        <b/>
        <sz val="12"/>
        <color theme="1"/>
        <rFont val="Calibri"/>
        <family val="2"/>
        <scheme val="minor"/>
      </rPr>
      <t>alcohol use disorder</t>
    </r>
    <r>
      <rPr>
        <sz val="12"/>
        <color theme="1"/>
        <rFont val="Calibri"/>
        <family val="2"/>
        <scheme val="minor"/>
      </rPr>
      <t xml:space="preserve"> (AUD) </t>
    </r>
  </si>
  <si>
    <r>
      <t xml:space="preserve">Number of patients diagnosed with </t>
    </r>
    <r>
      <rPr>
        <b/>
        <sz val="12"/>
        <color theme="1"/>
        <rFont val="Calibri"/>
        <family val="2"/>
        <scheme val="minor"/>
      </rPr>
      <t>opioid use disorder</t>
    </r>
    <r>
      <rPr>
        <sz val="12"/>
        <color theme="1"/>
        <rFont val="Calibri"/>
        <family val="2"/>
        <scheme val="minor"/>
      </rPr>
      <t xml:space="preserve"> (OUD) </t>
    </r>
  </si>
  <si>
    <r>
      <t xml:space="preserve">Number of patients diagnosed with </t>
    </r>
    <r>
      <rPr>
        <b/>
        <sz val="12"/>
        <color theme="1"/>
        <rFont val="Calibri"/>
        <family val="2"/>
        <scheme val="minor"/>
      </rPr>
      <t>methamphetamine use disorder</t>
    </r>
  </si>
  <si>
    <r>
      <t>Number of patients diagnosed with other substance use disorders (SUD) -</t>
    </r>
    <r>
      <rPr>
        <b/>
        <sz val="12"/>
        <color theme="1"/>
        <rFont val="Calibri"/>
        <family val="2"/>
        <scheme val="minor"/>
      </rPr>
      <t xml:space="preserve"> TOTAL
</t>
    </r>
    <r>
      <rPr>
        <i/>
        <sz val="12"/>
        <color theme="1"/>
        <rFont val="Calibri"/>
        <family val="2"/>
        <scheme val="minor"/>
      </rPr>
      <t>NOTE: Please breakdown by specific disorders below.</t>
    </r>
  </si>
  <si>
    <t>NOTE: Lead applicants will need to review this data. They may need to edit the data in rows 15-21 of the Direct Services tabs so that the same substances are reported on each type of "other" line.</t>
  </si>
  <si>
    <r>
      <t>Number of patients diagnosed with other substance use disorders (SUD) -</t>
    </r>
    <r>
      <rPr>
        <b/>
        <sz val="12"/>
        <color theme="1"/>
        <rFont val="Calibri"/>
        <family val="2"/>
        <scheme val="minor"/>
      </rPr>
      <t xml:space="preserve"> Other Type 1</t>
    </r>
  </si>
  <si>
    <r>
      <t xml:space="preserve">Number of patients diagnosed with other substance use disorders (SUD) - </t>
    </r>
    <r>
      <rPr>
        <b/>
        <sz val="12"/>
        <color theme="1"/>
        <rFont val="Calibri"/>
        <family val="2"/>
        <scheme val="minor"/>
      </rPr>
      <t>Other Type 2</t>
    </r>
  </si>
  <si>
    <t>Specify Other Type 2 (if applicable):</t>
  </si>
  <si>
    <r>
      <t xml:space="preserve">Number of patients diagnosed with other substance use disorders (SUD) - </t>
    </r>
    <r>
      <rPr>
        <b/>
        <sz val="12"/>
        <color theme="1"/>
        <rFont val="Calibri"/>
        <family val="2"/>
        <scheme val="minor"/>
      </rPr>
      <t>Other Type 3</t>
    </r>
  </si>
  <si>
    <t>Specify Other Type 3 (if appliable):</t>
  </si>
  <si>
    <t>Additional Screening and Diagnosis (3.21-3.24)</t>
  </si>
  <si>
    <t>Patients with a Diagnosis of SUD Who Were Also Screened for Depression</t>
  </si>
  <si>
    <t>Please report the total number of patients diagnosed with substance use disorder who were also screened for clinical depression using an age appropriate standardized tool such as the Patient Health Questionnaire 9 (PHQ-9) during the past twelve months.</t>
  </si>
  <si>
    <t xml:space="preserve">Patients with a Diagnosis of SUD Who Were Tested for HIV/AIDS </t>
  </si>
  <si>
    <t>Please report the total number of patients with a diagnosis of substance use disorder who were also tested for HIV/AIDS during the past twelve months.</t>
  </si>
  <si>
    <t>Patients with a Diagnosis of SUD Who Were Tested for HCV</t>
  </si>
  <si>
    <t>Please report the total number of patients with a diagnosis of substance use disorder who were also tested for the Hepatitis C Virus (HCV) during the past twelve months.</t>
  </si>
  <si>
    <t>Patients with a Diagnosis of SUD Who Were Referred to Treatment</t>
  </si>
  <si>
    <t>Please report the total number of patients with a diagnosis of substance use disorder (SUD) who were referred for SUD treatment during the past twelve months.</t>
  </si>
  <si>
    <t>Individuals who received recovery support services (3.25)</t>
  </si>
  <si>
    <t>Number of individuals who received recovery support services</t>
  </si>
  <si>
    <t>Please report the total number of individuals who received recovery support services in the past twelve months.</t>
  </si>
  <si>
    <t>Patients with a diagnosis of SUD who were referred to support services (3.26)</t>
  </si>
  <si>
    <t>Patients with a Diagnosis of SUD Who Were Referred to Support Services</t>
  </si>
  <si>
    <t>Please report the total number of patients with a diagnosis of SUD who were referred to support services within the past twelve months, by type of service.</t>
  </si>
  <si>
    <t>Childcare</t>
  </si>
  <si>
    <t xml:space="preserve">Employment services </t>
  </si>
  <si>
    <t>Prenatal/postpartum care services</t>
  </si>
  <si>
    <t>Recovery housing</t>
  </si>
  <si>
    <t>Transportation to treatment</t>
  </si>
  <si>
    <t xml:space="preserve">Other Support Services - Type 1 </t>
  </si>
  <si>
    <t>NOTE: Lead applicants will need to review this data. They may need to edit the data in rows 32-37 of the Direct Services tabs so that the same services are reported on each type of "other" line.</t>
  </si>
  <si>
    <t xml:space="preserve">Other Support Services - Type 2 </t>
  </si>
  <si>
    <t xml:space="preserve">Other Support Services - Type 3 </t>
  </si>
  <si>
    <t>Specify Other Type 3 (if applicable):</t>
  </si>
  <si>
    <t>Patients Who Received MAT (3.27)</t>
  </si>
  <si>
    <t>Number of Patients Who Have Received MAT</t>
  </si>
  <si>
    <t>Please report the total number of patients who have received medication assisted treatment (MAT) only or MAT with psychosocial therapy within the past twelve months.</t>
  </si>
  <si>
    <t>Number of patients who received MAT AND psychosocial therapy in the past twelve months</t>
  </si>
  <si>
    <t>Number of patients who received MAT ONLY in the past twelve months</t>
  </si>
  <si>
    <t>Patients Who Received MAT for 3 Months or More (3.28)</t>
  </si>
  <si>
    <t>Number of Patients Who Have Received MAT for 3 Months or More without Interruption</t>
  </si>
  <si>
    <t>Please report the total number of patients who have received MAT (including both medication AND psychosocial therapy) for a period of 3-months or more without interruption in the past twelve months.</t>
  </si>
  <si>
    <t>Total number of providers (4.29)</t>
  </si>
  <si>
    <t>Total number of providers</t>
  </si>
  <si>
    <t>Please report the total number of unduplicated providers within the consortium who provided SUD/OUD treatment services, mental/behavioral health services, and/or recovery support services in the target rural service area within the last twelve months. Of these providers, please also report how many were newly hired with grant funds (i.e., their salary was paid in full or in part with RCORP grant funds) within the last twelve months.</t>
  </si>
  <si>
    <t>Total number of unduplicated providers (i.e., individuals) providing services</t>
  </si>
  <si>
    <t>Total number of unduplicated providers (i.e., individuals) newly hired with RCORP-Implementation grant funds in the last twelve months</t>
  </si>
  <si>
    <t>Total number of providers who have provided medications used to treat OUD (4.31)</t>
  </si>
  <si>
    <t>Total number of providers who have provided medications used to treat OUD</t>
  </si>
  <si>
    <t>Please report the total number of providers (i.e., individuals) within the consortium who have prescribed medications used to treat OUD during the past twelve months.</t>
  </si>
  <si>
    <t>Total number of providers (i.e. individuals) who have prescribed medications used to treat OUD</t>
  </si>
  <si>
    <t>Number of Providers Who Have Provided MAT (4.32)</t>
  </si>
  <si>
    <t>Number of providers who provided SUD/OUD treatment services, including MAT</t>
  </si>
  <si>
    <t>Please report the total number of providers (i.e., individuals) within the consortium who have provided SUD/OUD treatment services, including MAT, during the past twelve months in the target rural service area. Of those providers, please specify how many were medical providers, non-medical counseling staff, peer recovery support specialists, or other (specify).</t>
  </si>
  <si>
    <t>Total Number of Providers</t>
  </si>
  <si>
    <t>Number of Medical Providers</t>
  </si>
  <si>
    <t>Number of Non-Medical Counseling Staff</t>
  </si>
  <si>
    <t>Number of Peer Recovery Support Specialists</t>
  </si>
  <si>
    <t xml:space="preserve">Other Type 1: </t>
  </si>
  <si>
    <t xml:space="preserve">Other Type 2: </t>
  </si>
  <si>
    <t>Number of Providers, Paraprofessionals, and Community Members (Non-Providers) Who Received General SUD Education or Training (4.33)</t>
  </si>
  <si>
    <t>Number of Providers, Paraprofessionals, and Community Members (Non-Providers) Who Received General SUD Education or Training</t>
  </si>
  <si>
    <r>
      <t xml:space="preserve">Please report the total number of </t>
    </r>
    <r>
      <rPr>
        <b/>
        <i/>
        <sz val="12"/>
        <color theme="1"/>
        <rFont val="Calibri"/>
        <family val="2"/>
        <scheme val="minor"/>
      </rPr>
      <t>providers</t>
    </r>
    <r>
      <rPr>
        <i/>
        <sz val="12"/>
        <color theme="1"/>
        <rFont val="Calibri"/>
        <family val="2"/>
        <scheme val="minor"/>
      </rPr>
      <t xml:space="preserve">, </t>
    </r>
    <r>
      <rPr>
        <b/>
        <i/>
        <sz val="12"/>
        <color theme="1"/>
        <rFont val="Calibri"/>
        <family val="2"/>
        <scheme val="minor"/>
      </rPr>
      <t>paraprofessional staff</t>
    </r>
    <r>
      <rPr>
        <i/>
        <sz val="12"/>
        <color theme="1"/>
        <rFont val="Calibri"/>
        <family val="2"/>
        <scheme val="minor"/>
      </rPr>
      <t xml:space="preserve">, and </t>
    </r>
    <r>
      <rPr>
        <b/>
        <i/>
        <sz val="12"/>
        <color theme="1"/>
        <rFont val="Calibri"/>
        <family val="2"/>
        <scheme val="minor"/>
      </rPr>
      <t>community members</t>
    </r>
    <r>
      <rPr>
        <i/>
        <sz val="12"/>
        <color theme="1"/>
        <rFont val="Calibri"/>
        <family val="2"/>
        <scheme val="minor"/>
      </rPr>
      <t xml:space="preserve"> (non-providers) who participated in direct substance use disorder education or training activities within the past twelve months as a result of RCORP funding.  For each topic area, please provide the number of participants in each category: Providers, paraprofessional staff (e.g. peer support staff, care managers, care navigators, other recovery support staff) and community members (neither providers nor paraprofessional staff). </t>
    </r>
  </si>
  <si>
    <t>PROVIDERS Column</t>
  </si>
  <si>
    <t xml:space="preserve">Mental health first aid </t>
  </si>
  <si>
    <t>Naloxone training</t>
  </si>
  <si>
    <t xml:space="preserve">Opioid prescribing guidelines </t>
  </si>
  <si>
    <t xml:space="preserve">Stigma reduction </t>
  </si>
  <si>
    <t>NOTE: Lead applicants will need to review this data. They may need to edit the data in rows 127-134 of the Workforce tabs so that the same types of other SUD education or training activities are reported on each type of "other" line.</t>
  </si>
  <si>
    <t xml:space="preserve">Other Type 3: </t>
  </si>
  <si>
    <t xml:space="preserve">Other Type 4: </t>
  </si>
  <si>
    <t>Specify Other Type 4 (if applicable):</t>
  </si>
  <si>
    <t>PARAPROFESSIONAL STAFF Column</t>
  </si>
  <si>
    <t>NOTE: Lead applicants will need to review this data. They may need to edit the data in rows 140-147 of the Workforce tabs so that the same types of other SUD education or training activities are reported on each type of "other" line.</t>
  </si>
  <si>
    <t>COMMUNITY MEMBERS Column</t>
  </si>
  <si>
    <t>NOTE: Lead applicants will need to review this data. They may need to edit the data in rows 153-160 of the Workforce tabs so that the same types of other SUD education or training activities are reported on each type of "other" line.</t>
  </si>
  <si>
    <t>This section to be completed by the lead applicant organization, on behalf of the consortium</t>
  </si>
  <si>
    <t>If you have more than 4 organizations in your consortium unhide the relevant columns to the right (columns I-AR)...</t>
  </si>
  <si>
    <t>Information to report:</t>
  </si>
  <si>
    <t>Partner Organization 1 (Name)</t>
  </si>
  <si>
    <t>Partner Organization 2 (Name)</t>
  </si>
  <si>
    <t>Partner Organization 3 (Name)</t>
  </si>
  <si>
    <t>Partner Organization 4 (Name)</t>
  </si>
  <si>
    <t>Partner Organization 5 (Name)</t>
  </si>
  <si>
    <t>Partner Organization 6 (Name)</t>
  </si>
  <si>
    <t xml:space="preserve">Partner Organization 7 (Name) </t>
  </si>
  <si>
    <t>Partner Organization 8 (Name)</t>
  </si>
  <si>
    <t>Partner Organization 9 (Name)</t>
  </si>
  <si>
    <t>Partner Organization 10 (Name)</t>
  </si>
  <si>
    <t xml:space="preserve">Partner Organization 11 (Name) </t>
  </si>
  <si>
    <t>Partner Organization 12 (Name)</t>
  </si>
  <si>
    <t>Partner Organization 13 (Name)</t>
  </si>
  <si>
    <t>Partner Organization 14 (Name)</t>
  </si>
  <si>
    <t xml:space="preserve">Partner Organization 15 (Name) </t>
  </si>
  <si>
    <t>Partner Organization 16 (Name)</t>
  </si>
  <si>
    <t>Partner Organization 17 (Name)</t>
  </si>
  <si>
    <t>Partner Organization 18 (Name)</t>
  </si>
  <si>
    <t xml:space="preserve">Partner Organization 19 (Name) </t>
  </si>
  <si>
    <t>Partner Organization 20 (Name)</t>
  </si>
  <si>
    <t>Partner Organization 21 (Name)</t>
  </si>
  <si>
    <t>Partner Organization 22 (Name)</t>
  </si>
  <si>
    <t xml:space="preserve">Partner Organization 23 (Name) </t>
  </si>
  <si>
    <t>Partner Organization 24 (Name)</t>
  </si>
  <si>
    <t>Partner Organization 25 (Name)</t>
  </si>
  <si>
    <t>Partner Organization 26 (Name)</t>
  </si>
  <si>
    <t xml:space="preserve">Partner Organization 27 (Name) </t>
  </si>
  <si>
    <t>Partner Organization 28 (Name)</t>
  </si>
  <si>
    <t>Partner Organization 29 (Name)</t>
  </si>
  <si>
    <t>Partner Organization 30 (Name)</t>
  </si>
  <si>
    <t xml:space="preserve">Partner Organization 31 (Name) </t>
  </si>
  <si>
    <t>Partner Organization 32 (Name)</t>
  </si>
  <si>
    <t>Partner Organization 33 (Name)</t>
  </si>
  <si>
    <t>Partner Organization 34 (Name)</t>
  </si>
  <si>
    <t>Partner Organization 35 (Name)</t>
  </si>
  <si>
    <t xml:space="preserve">Partner Organization 36 (Name) </t>
  </si>
  <si>
    <t>Partner Organization 37 (Name)</t>
  </si>
  <si>
    <t>Partner Organization 38 (Name)</t>
  </si>
  <si>
    <t>Partner Organization 39 (Name)</t>
  </si>
  <si>
    <t xml:space="preserve">Partner Organization 40 (Name) </t>
  </si>
  <si>
    <t>Data Source</t>
  </si>
  <si>
    <t>Data Notes/Comments</t>
  </si>
  <si>
    <t>Consortium Organizations and Agencies (1.1-1.2)</t>
  </si>
  <si>
    <t>Consortium Composition</t>
  </si>
  <si>
    <t>Organization type (select one):</t>
  </si>
  <si>
    <t>If other medical agency or organization, specify:</t>
  </si>
  <si>
    <t>If other social service or 
non-medical agency or organization, specify:</t>
  </si>
  <si>
    <t>Identify the State(s) included in the project service area. Write in the abbreviation for each state.</t>
  </si>
  <si>
    <t>Total Number of Consortium Meetings Conducted in the Past Twelve months</t>
  </si>
  <si>
    <t>Please report the total number of service delivery sites within the consortium offering at least one prevention, treatment, or recovery service within the past twelve months. Additionally, for each of the following services,
report the total number of service delivery sites within the consortium that offered that service within the past twelve months. If no service delivery sites offered a particular service, please input 0.</t>
  </si>
  <si>
    <t xml:space="preserve">Other Type </t>
  </si>
  <si>
    <t>If Yes, Specify Other Type:</t>
  </si>
  <si>
    <t>Other Type</t>
  </si>
  <si>
    <t>If you have more than 4 organizations please unhide columns I-AR</t>
  </si>
  <si>
    <t>Measure Name</t>
  </si>
  <si>
    <t>Total to report 
(Autosum)</t>
  </si>
  <si>
    <t>This table collects demographic information for all individuals who have received direct services from a consortium organization provider as reported in the Direct Services tab. 
Please do not leave any sections blank or use N/A (not applicable) since the measures are applicable to all RCORP grantees providing direct services. If the number for a particular category is zero (0), please put zero in the appropriate section. Totals for each subsection should be equal to each other.</t>
  </si>
  <si>
    <t>45-54</t>
  </si>
  <si>
    <t xml:space="preserve">Answers to report
</t>
  </si>
  <si>
    <r>
      <t xml:space="preserve">Number of patients who screened positive for </t>
    </r>
    <r>
      <rPr>
        <b/>
        <sz val="11"/>
        <rFont val="Calibri"/>
        <family val="2"/>
        <scheme val="minor"/>
      </rPr>
      <t xml:space="preserve">alcohol </t>
    </r>
    <r>
      <rPr>
        <sz val="11"/>
        <rFont val="Calibri"/>
        <family val="2"/>
        <scheme val="minor"/>
      </rPr>
      <t xml:space="preserve">overuse/misuse (or at risk of this) </t>
    </r>
  </si>
  <si>
    <r>
      <t xml:space="preserve">Number of patients who screened positive for </t>
    </r>
    <r>
      <rPr>
        <b/>
        <sz val="11"/>
        <rFont val="Calibri"/>
        <family val="2"/>
        <scheme val="minor"/>
      </rPr>
      <t xml:space="preserve">opioid </t>
    </r>
    <r>
      <rPr>
        <sz val="11"/>
        <rFont val="Calibri"/>
        <family val="2"/>
        <scheme val="minor"/>
      </rPr>
      <t>overuse/misuse (or at risk of this)</t>
    </r>
  </si>
  <si>
    <r>
      <t xml:space="preserve">Number of patients who screened positive for </t>
    </r>
    <r>
      <rPr>
        <b/>
        <sz val="11"/>
        <rFont val="Calibri"/>
        <family val="2"/>
        <scheme val="minor"/>
      </rPr>
      <t xml:space="preserve">methamphetamine </t>
    </r>
    <r>
      <rPr>
        <sz val="11"/>
        <rFont val="Calibri"/>
        <family val="2"/>
        <scheme val="minor"/>
      </rPr>
      <t>overuse/misuse (or at risk of this)</t>
    </r>
  </si>
  <si>
    <r>
      <rPr>
        <sz val="7"/>
        <rFont val="Times New Roman"/>
        <family val="1"/>
      </rPr>
      <t xml:space="preserve"> </t>
    </r>
    <r>
      <rPr>
        <sz val="11"/>
        <rFont val="Calibri"/>
        <family val="2"/>
        <scheme val="minor"/>
      </rPr>
      <t xml:space="preserve">Number of patients who screened positive for </t>
    </r>
    <r>
      <rPr>
        <b/>
        <sz val="11"/>
        <rFont val="Calibri"/>
        <family val="2"/>
        <scheme val="minor"/>
      </rPr>
      <t>other substance</t>
    </r>
    <r>
      <rPr>
        <sz val="11"/>
        <rFont val="Calibri"/>
        <family val="2"/>
        <scheme val="minor"/>
      </rPr>
      <t xml:space="preserve"> overuse/misuse (or at risk of this)</t>
    </r>
  </si>
  <si>
    <r>
      <t xml:space="preserve">Number of patients diagnosed with </t>
    </r>
    <r>
      <rPr>
        <b/>
        <sz val="11"/>
        <rFont val="Calibri"/>
        <family val="2"/>
        <scheme val="minor"/>
      </rPr>
      <t>alcohol use disorder</t>
    </r>
    <r>
      <rPr>
        <sz val="11"/>
        <rFont val="Calibri"/>
        <family val="2"/>
        <scheme val="minor"/>
      </rPr>
      <t xml:space="preserve"> (AUD) </t>
    </r>
  </si>
  <si>
    <r>
      <t xml:space="preserve">Number of patients diagnosed with </t>
    </r>
    <r>
      <rPr>
        <b/>
        <sz val="11"/>
        <rFont val="Calibri"/>
        <family val="2"/>
        <scheme val="minor"/>
      </rPr>
      <t>opioid use disorder</t>
    </r>
    <r>
      <rPr>
        <sz val="11"/>
        <rFont val="Calibri"/>
        <family val="2"/>
        <scheme val="minor"/>
      </rPr>
      <t xml:space="preserve"> (OUD) </t>
    </r>
  </si>
  <si>
    <r>
      <t xml:space="preserve">Number of patients diagnosed with </t>
    </r>
    <r>
      <rPr>
        <b/>
        <sz val="11"/>
        <rFont val="Calibri"/>
        <family val="2"/>
        <scheme val="minor"/>
      </rPr>
      <t>methamphetamine use disorder</t>
    </r>
  </si>
  <si>
    <r>
      <t>Number of patients diagnosed with other substance use disorders (SUD) -</t>
    </r>
    <r>
      <rPr>
        <b/>
        <sz val="11"/>
        <rFont val="Calibri"/>
        <family val="2"/>
        <scheme val="minor"/>
      </rPr>
      <t xml:space="preserve"> TOTAL
</t>
    </r>
    <r>
      <rPr>
        <i/>
        <sz val="11"/>
        <rFont val="Calibri"/>
        <family val="2"/>
        <scheme val="minor"/>
      </rPr>
      <t>NOTE: Please provide a breakdown by specific disorders below.</t>
    </r>
  </si>
  <si>
    <r>
      <t>Number of patients diagnosed with other substance use disorders (SUD) -</t>
    </r>
    <r>
      <rPr>
        <b/>
        <sz val="11"/>
        <rFont val="Calibri"/>
        <family val="2"/>
        <scheme val="minor"/>
      </rPr>
      <t xml:space="preserve"> Other Type 1</t>
    </r>
  </si>
  <si>
    <r>
      <t xml:space="preserve">Number of patients diagnosed with other substance use disorders (SUD) - </t>
    </r>
    <r>
      <rPr>
        <b/>
        <sz val="11"/>
        <rFont val="Calibri"/>
        <family val="2"/>
        <scheme val="minor"/>
      </rPr>
      <t>Other Type 2</t>
    </r>
  </si>
  <si>
    <r>
      <t xml:space="preserve">Number of patients diagnosed with other substance use disorders (SUD) - </t>
    </r>
    <r>
      <rPr>
        <b/>
        <sz val="11"/>
        <rFont val="Calibri"/>
        <family val="2"/>
        <scheme val="minor"/>
      </rPr>
      <t>Other Type 3</t>
    </r>
  </si>
  <si>
    <t>Additional Screening, Testing and Diagnosis (3.21-3.24)</t>
  </si>
  <si>
    <t>Patients with a Diagnosis of SUD Who Were Referred to Support Services (3.26)</t>
  </si>
  <si>
    <r>
      <rPr>
        <sz val="7"/>
        <rFont val="Times New Roman"/>
        <family val="1"/>
      </rPr>
      <t xml:space="preserve"> </t>
    </r>
    <r>
      <rPr>
        <sz val="11"/>
        <rFont val="Calibri"/>
        <family val="2"/>
        <scheme val="minor"/>
      </rPr>
      <t xml:space="preserve">Employment services </t>
    </r>
  </si>
  <si>
    <r>
      <rPr>
        <sz val="7"/>
        <rFont val="Times New Roman"/>
        <family val="1"/>
      </rPr>
      <t xml:space="preserve"> </t>
    </r>
    <r>
      <rPr>
        <sz val="11"/>
        <rFont val="Calibri"/>
        <family val="2"/>
        <scheme val="minor"/>
      </rPr>
      <t xml:space="preserve">Other Support Services - Type 1 </t>
    </r>
    <r>
      <rPr>
        <i/>
        <sz val="11"/>
        <rFont val="Calibri"/>
        <family val="2"/>
        <scheme val="minor"/>
      </rPr>
      <t>(please specify below)</t>
    </r>
  </si>
  <si>
    <r>
      <rPr>
        <sz val="7"/>
        <rFont val="Times New Roman"/>
        <family val="1"/>
      </rPr>
      <t xml:space="preserve"> </t>
    </r>
    <r>
      <rPr>
        <sz val="11"/>
        <rFont val="Calibri"/>
        <family val="2"/>
        <scheme val="minor"/>
      </rPr>
      <t xml:space="preserve">Other Support Services - Type 2 </t>
    </r>
    <r>
      <rPr>
        <i/>
        <sz val="11"/>
        <rFont val="Calibri"/>
        <family val="2"/>
        <scheme val="minor"/>
      </rPr>
      <t>(please specify below)</t>
    </r>
  </si>
  <si>
    <r>
      <rPr>
        <sz val="7"/>
        <rFont val="Times New Roman"/>
        <family val="1"/>
      </rPr>
      <t xml:space="preserve"> </t>
    </r>
    <r>
      <rPr>
        <sz val="11"/>
        <rFont val="Calibri"/>
        <family val="2"/>
        <scheme val="minor"/>
      </rPr>
      <t>Other Support Services - Type 3</t>
    </r>
    <r>
      <rPr>
        <sz val="11"/>
        <rFont val="Calibri"/>
        <family val="1"/>
        <scheme val="minor"/>
      </rPr>
      <t xml:space="preserve"> </t>
    </r>
    <r>
      <rPr>
        <i/>
        <sz val="11"/>
        <rFont val="Calibri"/>
        <family val="2"/>
        <scheme val="minor"/>
      </rPr>
      <t>(please specify below)</t>
    </r>
  </si>
  <si>
    <r>
      <t xml:space="preserve">Total to report 
</t>
    </r>
    <r>
      <rPr>
        <b/>
        <sz val="9"/>
        <color theme="1"/>
        <rFont val="Calibri"/>
        <family val="2"/>
        <scheme val="minor"/>
      </rPr>
      <t>(Autosum)</t>
    </r>
  </si>
  <si>
    <t>Total number of unduplicated providers (i.e., individuals) newly hired with RCORP-Implementation
grant funds in the last twelve months</t>
  </si>
  <si>
    <t>Number of participants who received SUD education or training (4.33)</t>
  </si>
  <si>
    <t>Number of Providers, Paraprofessionals, and Community Members (Non-providers) Who Received General SUD Education or Training</t>
  </si>
  <si>
    <t xml:space="preserve">Please report the total number of providers, paraprofessional staff, and community members (non-providers) who participated in direct substance use disorder education or training activities within the past twelve months as a result of RCORP funding.  For each topic area, please provide the number of participants in each category: Providers, paraprofessional staff (e.g. peer support staff, care managers, care navigators, other recovery support staff) and community members (neither providers nor paraprofessional staff). </t>
  </si>
  <si>
    <r>
      <t xml:space="preserve">Report the total number of service delivery sites within the consortium offering at least one harm reduction service within the past twelve months. For each of the following harm reduction services, report the total number of service delivery sites within the consortium that offered that service within the past twelve months. If no service delivery sites offered a particular service, please input 0. </t>
    </r>
    <r>
      <rPr>
        <b/>
        <i/>
        <sz val="9"/>
        <color rgb="FF000000"/>
        <rFont val="Calibri"/>
        <family val="2"/>
        <scheme val="minor"/>
      </rPr>
      <t xml:space="preserve">
</t>
    </r>
    <r>
      <rPr>
        <i/>
        <sz val="11"/>
        <color rgb="FF000000"/>
        <rFont val="Calibri"/>
        <family val="2"/>
        <scheme val="minor"/>
      </rPr>
      <t xml:space="preserve">
</t>
    </r>
    <r>
      <rPr>
        <b/>
        <i/>
        <sz val="11"/>
        <color rgb="FF000000"/>
        <rFont val="Calibri"/>
        <family val="2"/>
        <scheme val="minor"/>
      </rPr>
      <t>Please enter 0 for the following response options: syringe services, safe smoking kits, and sex worker services. Do not include these services in the “Other” category.</t>
    </r>
  </si>
  <si>
    <r>
      <t xml:space="preserve">Report the total number of service delivery sites within the consortium offering at least one harm reduction service within the past twelve months. For each of the following harm reduction services, report the total number of service delivery sites within the consortium that offered that service within the past twelve months. If no service delivery sites offered a particular service, please input 0.
</t>
    </r>
    <r>
      <rPr>
        <b/>
        <i/>
        <sz val="12"/>
        <color theme="1"/>
        <rFont val="Calibri"/>
        <family val="2"/>
        <scheme val="minor"/>
      </rPr>
      <t xml:space="preserve">
Please enter 0 for the following response options: syringe services, safe smoking kits, and sex worker services. Do not include these services in the “Other”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</si>
</sst>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11"/>
      <color theme="1"/>
      <name val="Calibri"/>
      <family val="2"/>
      <scheme val="minor"/>
    </font>
    <font>
      <sz val="8"/>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b/>
      <sz val="11"/>
      <color theme="1"/>
      <name val="Arial"/>
      <family val="2"/>
    </font>
    <font>
      <sz val="11"/>
      <color theme="1"/>
      <name val="Arial"/>
      <family val="2"/>
    </font>
    <font>
      <b/>
      <sz val="14"/>
      <color theme="1"/>
      <name val="Calibri"/>
      <family val="2"/>
      <scheme val="minor"/>
    </font>
    <font>
      <b/>
      <u/>
      <sz val="11"/>
      <color theme="1"/>
      <name val="Calibri"/>
      <family val="2"/>
      <scheme val="minor"/>
    </font>
    <font>
      <b/>
      <sz val="9"/>
      <color theme="1"/>
      <name val="Calibri"/>
      <family val="2"/>
      <scheme val="minor"/>
    </font>
    <font>
      <sz val="12"/>
      <color theme="1"/>
      <name val="Calibri"/>
      <family val="2"/>
      <scheme val="minor"/>
    </font>
    <font>
      <b/>
      <sz val="18"/>
      <color theme="1"/>
      <name val="Calibri"/>
      <family val="2"/>
      <scheme val="minor"/>
    </font>
    <font>
      <b/>
      <sz val="11"/>
      <color rgb="FFFF0000"/>
      <name val="Calibri"/>
      <family val="2"/>
      <scheme val="minor"/>
    </font>
    <font>
      <b/>
      <sz val="14"/>
      <color rgb="FFFF0000"/>
      <name val="Calibri"/>
      <family val="2"/>
      <scheme val="minor"/>
    </font>
    <font>
      <b/>
      <sz val="11"/>
      <color theme="0"/>
      <name val="Calibri"/>
      <family val="2"/>
      <scheme val="minor"/>
    </font>
    <font>
      <i/>
      <sz val="11"/>
      <name val="Calibri"/>
      <family val="2"/>
      <scheme val="minor"/>
    </font>
    <font>
      <b/>
      <sz val="11"/>
      <name val="Calibri"/>
      <family val="2"/>
      <scheme val="minor"/>
    </font>
    <font>
      <b/>
      <i/>
      <sz val="11"/>
      <name val="Calibri"/>
      <family val="2"/>
      <scheme val="minor"/>
    </font>
    <font>
      <b/>
      <sz val="15"/>
      <color rgb="FFFF0000"/>
      <name val="Arial"/>
      <family val="2"/>
    </font>
    <font>
      <sz val="11"/>
      <name val="Calibri"/>
      <family val="2"/>
      <scheme val="minor"/>
    </font>
    <font>
      <sz val="7"/>
      <name val="Times New Roman"/>
      <family val="1"/>
    </font>
    <font>
      <b/>
      <sz val="11"/>
      <name val="Arial"/>
      <family val="2"/>
    </font>
    <font>
      <sz val="11"/>
      <name val="Symbol"/>
      <family val="1"/>
      <charset val="2"/>
    </font>
    <font>
      <sz val="11"/>
      <name val="Calibri"/>
      <family val="1"/>
      <scheme val="minor"/>
    </font>
    <font>
      <sz val="12"/>
      <color theme="1"/>
      <name val="Times New Roman"/>
      <family val="1"/>
    </font>
    <font>
      <b/>
      <sz val="12"/>
      <color theme="0"/>
      <name val="Calibri"/>
      <family val="2"/>
      <scheme val="minor"/>
    </font>
    <font>
      <sz val="12"/>
      <color theme="0"/>
      <name val="Calibri"/>
      <family val="2"/>
      <scheme val="minor"/>
    </font>
    <font>
      <i/>
      <sz val="12"/>
      <color theme="1"/>
      <name val="Calibri"/>
      <family val="2"/>
      <scheme val="minor"/>
    </font>
    <font>
      <sz val="12"/>
      <color rgb="FFFF0000"/>
      <name val="Calibri"/>
      <family val="2"/>
      <scheme val="minor"/>
    </font>
    <font>
      <sz val="12"/>
      <color theme="1"/>
      <name val="Symbol"/>
      <family val="1"/>
      <charset val="2"/>
    </font>
    <font>
      <b/>
      <sz val="12"/>
      <name val="Calibri"/>
      <family val="2"/>
      <scheme val="minor"/>
    </font>
    <font>
      <i/>
      <sz val="12"/>
      <name val="Calibri"/>
      <family val="2"/>
      <scheme val="minor"/>
    </font>
    <font>
      <b/>
      <sz val="16"/>
      <color rgb="FF2F5496"/>
      <name val="Arial Black"/>
      <family val="2"/>
    </font>
    <font>
      <b/>
      <u/>
      <sz val="15"/>
      <color rgb="FF991C21"/>
      <name val="Calibri"/>
      <family val="2"/>
      <scheme val="minor"/>
    </font>
    <font>
      <sz val="11"/>
      <color theme="1"/>
      <name val="MS Gothic"/>
      <family val="3"/>
    </font>
    <font>
      <u/>
      <sz val="11"/>
      <color theme="1"/>
      <name val="Calibri"/>
      <family val="2"/>
      <scheme val="minor"/>
    </font>
    <font>
      <i/>
      <sz val="11"/>
      <color rgb="FF000000"/>
      <name val="Calibri"/>
      <family val="2"/>
      <scheme val="minor"/>
    </font>
    <font>
      <b/>
      <i/>
      <sz val="9"/>
      <color rgb="FF000000"/>
      <name val="Calibri"/>
      <family val="2"/>
      <scheme val="minor"/>
    </font>
    <font>
      <b/>
      <sz val="12"/>
      <color theme="1"/>
      <name val="Times New Roman"/>
      <family val="1"/>
    </font>
    <font>
      <b/>
      <i/>
      <sz val="11"/>
      <color rgb="FF000000"/>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rgb="FFE8D5F7"/>
        <bgColor indexed="64"/>
      </patternFill>
    </fill>
    <fill>
      <patternFill patternType="solid">
        <fgColor theme="0" tint="-0.249977111117893"/>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512">
    <xf numFmtId="0" fontId="0" fillId="0" borderId="0" xfId="0"/>
    <xf numFmtId="0" fontId="0" fillId="0" borderId="0" xfId="0" applyAlignment="1">
      <alignment wrapText="1"/>
    </xf>
    <xf numFmtId="0" fontId="0" fillId="0" borderId="0" xfId="0" applyAlignment="1">
      <alignment horizontal="left" vertical="top"/>
    </xf>
    <xf numFmtId="0" fontId="1" fillId="0" borderId="0" xfId="0" applyFont="1"/>
    <xf numFmtId="0" fontId="3" fillId="0" borderId="0" xfId="0" applyFont="1" applyAlignment="1">
      <alignment vertical="center" wrapText="1"/>
    </xf>
    <xf numFmtId="0" fontId="1" fillId="0" borderId="0" xfId="0" applyFont="1" applyAlignment="1">
      <alignment wrapText="1"/>
    </xf>
    <xf numFmtId="0" fontId="1"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vertical="center"/>
    </xf>
    <xf numFmtId="0" fontId="0" fillId="0" borderId="6" xfId="0" applyBorder="1" applyAlignment="1">
      <alignment vertical="center" wrapText="1"/>
    </xf>
    <xf numFmtId="0" fontId="0" fillId="0" borderId="19" xfId="0" applyBorder="1"/>
    <xf numFmtId="0" fontId="9" fillId="0" borderId="0" xfId="0" applyFont="1" applyAlignment="1">
      <alignment horizontal="left" wrapText="1"/>
    </xf>
    <xf numFmtId="0" fontId="0" fillId="0" borderId="12" xfId="0" applyBorder="1" applyAlignment="1">
      <alignment vertical="center" wrapText="1"/>
    </xf>
    <xf numFmtId="0" fontId="0" fillId="0" borderId="12" xfId="0" applyBorder="1" applyAlignment="1">
      <alignment horizontal="left" vertical="center" wrapText="1" indent="5"/>
    </xf>
    <xf numFmtId="0" fontId="0" fillId="0" borderId="20" xfId="0" applyBorder="1" applyAlignment="1">
      <alignment vertical="center" wrapText="1"/>
    </xf>
    <xf numFmtId="0" fontId="11" fillId="0" borderId="0" xfId="0" applyFont="1"/>
    <xf numFmtId="0" fontId="1" fillId="3" borderId="2" xfId="0" applyFont="1" applyFill="1" applyBorder="1" applyAlignment="1">
      <alignment horizontal="center" vertical="center" wrapText="1"/>
    </xf>
    <xf numFmtId="0" fontId="3" fillId="0" borderId="1" xfId="0" applyFont="1" applyBorder="1" applyAlignment="1">
      <alignment vertical="top" wrapText="1"/>
    </xf>
    <xf numFmtId="0" fontId="13" fillId="0" borderId="10" xfId="0" applyFont="1" applyBorder="1" applyAlignment="1">
      <alignment vertical="center" wrapText="1"/>
    </xf>
    <xf numFmtId="0" fontId="13" fillId="0" borderId="6" xfId="0" applyFont="1" applyBorder="1" applyAlignment="1">
      <alignment vertical="center" wrapText="1"/>
    </xf>
    <xf numFmtId="0" fontId="13" fillId="0" borderId="20" xfId="0" applyFont="1" applyBorder="1" applyAlignment="1">
      <alignment vertical="center" wrapText="1"/>
    </xf>
    <xf numFmtId="0" fontId="13" fillId="0" borderId="12" xfId="0" applyFont="1" applyBorder="1" applyAlignment="1">
      <alignment vertical="center" wrapText="1"/>
    </xf>
    <xf numFmtId="0" fontId="13" fillId="0" borderId="3" xfId="0" applyFont="1" applyBorder="1" applyAlignment="1">
      <alignment vertical="center" wrapText="1"/>
    </xf>
    <xf numFmtId="0" fontId="0" fillId="3" borderId="10" xfId="0" applyFill="1" applyBorder="1" applyAlignment="1">
      <alignment wrapText="1"/>
    </xf>
    <xf numFmtId="0" fontId="1" fillId="2" borderId="23" xfId="0" applyFont="1" applyFill="1" applyBorder="1" applyAlignment="1">
      <alignment vertical="top"/>
    </xf>
    <xf numFmtId="0" fontId="0" fillId="3" borderId="12" xfId="0" applyFill="1" applyBorder="1" applyAlignment="1">
      <alignment wrapText="1"/>
    </xf>
    <xf numFmtId="0" fontId="1" fillId="3" borderId="2" xfId="0" applyFont="1" applyFill="1" applyBorder="1" applyAlignment="1">
      <alignment horizontal="center" wrapText="1"/>
    </xf>
    <xf numFmtId="0" fontId="1" fillId="2" borderId="28" xfId="0" applyFont="1" applyFill="1" applyBorder="1" applyAlignment="1">
      <alignment horizontal="center" wrapText="1"/>
    </xf>
    <xf numFmtId="0" fontId="0" fillId="0" borderId="13" xfId="0" applyBorder="1" applyAlignment="1">
      <alignment vertical="center" wrapText="1"/>
    </xf>
    <xf numFmtId="0" fontId="3" fillId="0" borderId="0" xfId="0" applyFont="1" applyAlignment="1">
      <alignment vertical="top" wrapText="1"/>
    </xf>
    <xf numFmtId="0" fontId="3" fillId="0" borderId="17" xfId="0" applyFont="1" applyBorder="1" applyAlignment="1">
      <alignment vertical="top" wrapText="1"/>
    </xf>
    <xf numFmtId="0" fontId="9" fillId="0" borderId="15" xfId="0" applyFont="1" applyBorder="1" applyAlignment="1">
      <alignment wrapText="1"/>
    </xf>
    <xf numFmtId="0" fontId="0" fillId="0" borderId="0" xfId="0" applyAlignment="1">
      <alignment horizontal="left"/>
    </xf>
    <xf numFmtId="0" fontId="1" fillId="3" borderId="1" xfId="0" applyFont="1" applyFill="1" applyBorder="1" applyAlignment="1">
      <alignment horizontal="center" vertical="center" wrapText="1"/>
    </xf>
    <xf numFmtId="0" fontId="0" fillId="3" borderId="23" xfId="0" applyFill="1" applyBorder="1" applyAlignment="1">
      <alignment wrapText="1"/>
    </xf>
    <xf numFmtId="0" fontId="1" fillId="2" borderId="9" xfId="0" applyFont="1" applyFill="1" applyBorder="1" applyAlignment="1">
      <alignment vertical="top"/>
    </xf>
    <xf numFmtId="0" fontId="0" fillId="3" borderId="31" xfId="0" applyFill="1" applyBorder="1" applyAlignment="1">
      <alignment wrapText="1"/>
    </xf>
    <xf numFmtId="0" fontId="3" fillId="0" borderId="1" xfId="0" applyFont="1" applyBorder="1" applyAlignment="1">
      <alignment vertical="center" wrapText="1"/>
    </xf>
    <xf numFmtId="0" fontId="1" fillId="0" borderId="8" xfId="0" applyFont="1" applyBorder="1" applyAlignment="1">
      <alignment wrapText="1"/>
    </xf>
    <xf numFmtId="0" fontId="3" fillId="0" borderId="0" xfId="0" applyFont="1"/>
    <xf numFmtId="0" fontId="1" fillId="2" borderId="24" xfId="0" applyFont="1" applyFill="1" applyBorder="1" applyAlignment="1">
      <alignment vertical="top"/>
    </xf>
    <xf numFmtId="0" fontId="7" fillId="0" borderId="0" xfId="1" applyFill="1" applyAlignment="1">
      <alignment vertical="center" wrapText="1"/>
    </xf>
    <xf numFmtId="0" fontId="2" fillId="0" borderId="0" xfId="0" applyFont="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1" fillId="0" borderId="9" xfId="0" applyFont="1" applyBorder="1" applyAlignment="1">
      <alignment horizontal="right" vertical="center" wrapText="1"/>
    </xf>
    <xf numFmtId="0" fontId="1" fillId="8" borderId="9" xfId="0" applyFont="1" applyFill="1" applyBorder="1" applyAlignment="1">
      <alignment vertical="top"/>
    </xf>
    <xf numFmtId="0" fontId="0" fillId="3" borderId="9" xfId="0" applyFill="1" applyBorder="1" applyAlignment="1">
      <alignment wrapText="1"/>
    </xf>
    <xf numFmtId="0" fontId="0" fillId="3" borderId="24" xfId="0" applyFill="1" applyBorder="1" applyAlignment="1">
      <alignment wrapText="1"/>
    </xf>
    <xf numFmtId="0" fontId="3" fillId="0" borderId="15" xfId="0" applyFont="1" applyBorder="1" applyAlignment="1">
      <alignment vertical="top" wrapText="1"/>
    </xf>
    <xf numFmtId="0" fontId="0" fillId="8" borderId="12" xfId="0" applyFill="1" applyBorder="1" applyAlignment="1">
      <alignment wrapText="1"/>
    </xf>
    <xf numFmtId="0" fontId="1" fillId="8" borderId="12" xfId="0" applyFont="1" applyFill="1" applyBorder="1" applyAlignment="1">
      <alignment vertical="top"/>
    </xf>
    <xf numFmtId="0" fontId="0" fillId="3" borderId="17" xfId="0" applyFill="1" applyBorder="1" applyAlignment="1">
      <alignment horizontal="center" vertical="top" wrapText="1"/>
    </xf>
    <xf numFmtId="0" fontId="3" fillId="3" borderId="12" xfId="0" applyFont="1" applyFill="1" applyBorder="1" applyAlignment="1">
      <alignment horizontal="center" vertical="top" wrapText="1"/>
    </xf>
    <xf numFmtId="0" fontId="17" fillId="9" borderId="1" xfId="0" applyFont="1" applyFill="1" applyBorder="1" applyAlignment="1">
      <alignment wrapText="1"/>
    </xf>
    <xf numFmtId="0" fontId="18" fillId="0" borderId="12" xfId="0" applyFont="1" applyBorder="1" applyAlignment="1">
      <alignment horizontal="center" vertical="top" wrapText="1"/>
    </xf>
    <xf numFmtId="0" fontId="1" fillId="7" borderId="4" xfId="0" applyFont="1" applyFill="1" applyBorder="1" applyAlignment="1">
      <alignment vertical="center" wrapText="1"/>
    </xf>
    <xf numFmtId="0" fontId="1" fillId="0" borderId="2" xfId="0" applyFont="1" applyBorder="1" applyAlignment="1">
      <alignment vertical="center" wrapText="1"/>
    </xf>
    <xf numFmtId="0" fontId="17" fillId="9" borderId="1" xfId="0" applyFont="1" applyFill="1" applyBorder="1" applyAlignment="1">
      <alignment vertical="center"/>
    </xf>
    <xf numFmtId="0" fontId="17" fillId="9" borderId="27" xfId="0" applyFont="1" applyFill="1" applyBorder="1" applyAlignment="1">
      <alignment vertical="center" wrapText="1"/>
    </xf>
    <xf numFmtId="0" fontId="17" fillId="9" borderId="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3" fillId="3" borderId="9" xfId="0" applyFont="1" applyFill="1" applyBorder="1" applyAlignment="1">
      <alignment horizontal="center" vertical="top" wrapText="1"/>
    </xf>
    <xf numFmtId="0" fontId="18" fillId="0" borderId="20" xfId="0" applyFont="1" applyBorder="1" applyAlignment="1">
      <alignment horizontal="center" vertical="top" wrapText="1"/>
    </xf>
    <xf numFmtId="0" fontId="3" fillId="0" borderId="16" xfId="0" applyFont="1" applyBorder="1" applyAlignment="1">
      <alignment vertical="center" wrapText="1"/>
    </xf>
    <xf numFmtId="0" fontId="0" fillId="8" borderId="17" xfId="0" applyFill="1" applyBorder="1"/>
    <xf numFmtId="0" fontId="3" fillId="0" borderId="28" xfId="0" applyFont="1" applyBorder="1" applyAlignment="1">
      <alignment vertical="center" wrapText="1"/>
    </xf>
    <xf numFmtId="0" fontId="17" fillId="9" borderId="28" xfId="0" applyFont="1" applyFill="1" applyBorder="1" applyAlignment="1">
      <alignment vertical="center"/>
    </xf>
    <xf numFmtId="0" fontId="17" fillId="9" borderId="1" xfId="0" applyFont="1" applyFill="1" applyBorder="1" applyAlignment="1">
      <alignment horizontal="left" vertical="center" wrapText="1"/>
    </xf>
    <xf numFmtId="0" fontId="17" fillId="9" borderId="1" xfId="0" applyFont="1" applyFill="1" applyBorder="1" applyAlignment="1">
      <alignment horizontal="left" vertical="center"/>
    </xf>
    <xf numFmtId="0" fontId="17" fillId="9" borderId="26" xfId="0" applyFont="1" applyFill="1" applyBorder="1" applyAlignment="1">
      <alignment vertical="center"/>
    </xf>
    <xf numFmtId="0" fontId="17" fillId="9" borderId="1" xfId="0" applyFont="1" applyFill="1" applyBorder="1" applyAlignment="1">
      <alignment vertical="center" wrapText="1"/>
    </xf>
    <xf numFmtId="0" fontId="1" fillId="0" borderId="1" xfId="0" applyFont="1" applyBorder="1" applyAlignment="1">
      <alignment horizontal="left" vertical="center" wrapText="1"/>
    </xf>
    <xf numFmtId="0" fontId="17" fillId="9" borderId="2" xfId="0" applyFont="1" applyFill="1" applyBorder="1" applyAlignment="1">
      <alignment horizontal="center" vertical="center"/>
    </xf>
    <xf numFmtId="0" fontId="18" fillId="0" borderId="17" xfId="0" applyFont="1" applyBorder="1" applyAlignment="1">
      <alignment horizontal="center" vertical="top" wrapText="1"/>
    </xf>
    <xf numFmtId="0" fontId="1" fillId="3" borderId="28" xfId="0" applyFont="1" applyFill="1" applyBorder="1" applyAlignment="1">
      <alignment horizontal="center" vertical="center" wrapText="1"/>
    </xf>
    <xf numFmtId="0" fontId="3" fillId="0" borderId="12" xfId="0" applyFont="1" applyBorder="1" applyAlignment="1">
      <alignment horizontal="left" vertical="center" wrapText="1" indent="5"/>
    </xf>
    <xf numFmtId="0" fontId="3" fillId="0" borderId="12" xfId="0" applyFont="1" applyBorder="1" applyAlignment="1">
      <alignment horizontal="left" vertical="center" wrapText="1"/>
    </xf>
    <xf numFmtId="0" fontId="1" fillId="0" borderId="4" xfId="0" applyFont="1" applyBorder="1" applyAlignment="1">
      <alignment horizontal="left" vertical="center" wrapText="1"/>
    </xf>
    <xf numFmtId="0" fontId="0" fillId="0" borderId="12" xfId="0" applyBorder="1" applyAlignment="1">
      <alignment horizontal="right" vertical="center" wrapText="1"/>
    </xf>
    <xf numFmtId="0" fontId="0" fillId="0" borderId="9" xfId="0" applyBorder="1" applyAlignment="1">
      <alignment horizontal="right" vertical="center" wrapText="1"/>
    </xf>
    <xf numFmtId="0" fontId="3" fillId="0" borderId="9" xfId="0" applyFont="1" applyBorder="1" applyAlignment="1">
      <alignment horizontal="left" vertical="center" wrapText="1"/>
    </xf>
    <xf numFmtId="0" fontId="1" fillId="2" borderId="23" xfId="0" applyFont="1" applyFill="1" applyBorder="1"/>
    <xf numFmtId="0" fontId="1" fillId="2" borderId="9" xfId="0" applyFont="1" applyFill="1" applyBorder="1"/>
    <xf numFmtId="0" fontId="1" fillId="2" borderId="33" xfId="0" applyFont="1" applyFill="1" applyBorder="1"/>
    <xf numFmtId="0" fontId="1" fillId="2" borderId="13" xfId="0" applyFont="1" applyFill="1" applyBorder="1"/>
    <xf numFmtId="0" fontId="1" fillId="2" borderId="11" xfId="0" applyFont="1" applyFill="1" applyBorder="1"/>
    <xf numFmtId="0" fontId="1" fillId="2" borderId="21" xfId="0" applyFont="1" applyFill="1" applyBorder="1"/>
    <xf numFmtId="0" fontId="1" fillId="2" borderId="29" xfId="0" applyFont="1" applyFill="1" applyBorder="1"/>
    <xf numFmtId="1" fontId="1" fillId="2" borderId="13" xfId="0" applyNumberFormat="1" applyFont="1" applyFill="1" applyBorder="1"/>
    <xf numFmtId="0" fontId="3" fillId="0" borderId="12" xfId="0" applyFont="1" applyBorder="1" applyAlignment="1">
      <alignment horizontal="left" wrapText="1"/>
    </xf>
    <xf numFmtId="0" fontId="3" fillId="0" borderId="12" xfId="0" applyFont="1" applyBorder="1" applyAlignment="1">
      <alignment horizontal="left"/>
    </xf>
    <xf numFmtId="0" fontId="4" fillId="0" borderId="12" xfId="0" applyFont="1" applyBorder="1" applyAlignment="1">
      <alignment horizontal="left" vertical="center" wrapText="1"/>
    </xf>
    <xf numFmtId="0" fontId="3" fillId="0" borderId="13" xfId="0" applyFont="1" applyBorder="1" applyAlignment="1">
      <alignment horizontal="left" vertical="center" wrapText="1" indent="5"/>
    </xf>
    <xf numFmtId="0" fontId="1" fillId="8" borderId="20" xfId="0" applyFont="1" applyFill="1" applyBorder="1" applyAlignment="1">
      <alignment vertical="top"/>
    </xf>
    <xf numFmtId="0" fontId="1" fillId="8" borderId="3" xfId="0" applyFont="1" applyFill="1" applyBorder="1" applyAlignment="1">
      <alignment vertical="top"/>
    </xf>
    <xf numFmtId="0" fontId="3" fillId="0" borderId="16" xfId="0" applyFont="1" applyBorder="1" applyAlignment="1">
      <alignment vertical="top" wrapText="1"/>
    </xf>
    <xf numFmtId="0" fontId="1" fillId="0" borderId="1" xfId="0" applyFont="1" applyBorder="1" applyAlignment="1">
      <alignment vertical="center" wrapText="1"/>
    </xf>
    <xf numFmtId="0" fontId="3" fillId="0" borderId="26" xfId="0" applyFont="1" applyBorder="1" applyAlignment="1">
      <alignment vertical="center" wrapText="1"/>
    </xf>
    <xf numFmtId="0" fontId="3" fillId="0" borderId="17" xfId="0" applyFont="1" applyBorder="1" applyAlignment="1">
      <alignment vertical="center" wrapText="1"/>
    </xf>
    <xf numFmtId="0" fontId="0" fillId="0" borderId="9" xfId="0" applyBorder="1" applyAlignment="1">
      <alignment vertical="center" wrapText="1"/>
    </xf>
    <xf numFmtId="0" fontId="0" fillId="0" borderId="12" xfId="0" applyBorder="1" applyAlignment="1">
      <alignment horizontal="left" vertical="center" wrapText="1" indent="8"/>
    </xf>
    <xf numFmtId="1" fontId="1" fillId="2" borderId="13" xfId="0" applyNumberFormat="1" applyFont="1" applyFill="1" applyBorder="1" applyAlignment="1">
      <alignment vertical="top" wrapText="1"/>
    </xf>
    <xf numFmtId="0" fontId="1" fillId="2" borderId="13" xfId="0" applyFont="1" applyFill="1" applyBorder="1" applyAlignment="1">
      <alignment vertical="top"/>
    </xf>
    <xf numFmtId="1" fontId="1" fillId="2" borderId="13" xfId="0" applyNumberFormat="1" applyFont="1" applyFill="1" applyBorder="1" applyAlignment="1">
      <alignment vertical="top"/>
    </xf>
    <xf numFmtId="1" fontId="1" fillId="2" borderId="29" xfId="0" applyNumberFormat="1" applyFont="1" applyFill="1" applyBorder="1" applyAlignment="1">
      <alignment vertical="top" wrapText="1"/>
    </xf>
    <xf numFmtId="0" fontId="0" fillId="0" borderId="17" xfId="0" applyBorder="1" applyAlignment="1">
      <alignment vertical="center" wrapText="1"/>
    </xf>
    <xf numFmtId="0" fontId="13" fillId="0" borderId="11" xfId="0" applyFont="1" applyBorder="1" applyAlignment="1">
      <alignment vertical="center" wrapText="1"/>
    </xf>
    <xf numFmtId="0" fontId="1" fillId="0" borderId="41" xfId="0" applyFont="1" applyBorder="1" applyAlignment="1">
      <alignment horizontal="center" wrapText="1"/>
    </xf>
    <xf numFmtId="0" fontId="22" fillId="0" borderId="0" xfId="0" applyFont="1" applyAlignment="1">
      <alignment wrapText="1"/>
    </xf>
    <xf numFmtId="0" fontId="22" fillId="0" borderId="0" xfId="0" applyFont="1"/>
    <xf numFmtId="0" fontId="19" fillId="9" borderId="1" xfId="0" applyFont="1" applyFill="1" applyBorder="1" applyAlignment="1">
      <alignment vertical="center"/>
    </xf>
    <xf numFmtId="0" fontId="18" fillId="0" borderId="12" xfId="0" applyFont="1" applyBorder="1" applyAlignment="1">
      <alignment horizontal="left" vertical="center" wrapText="1"/>
    </xf>
    <xf numFmtId="0" fontId="20" fillId="0" borderId="12" xfId="0" applyFont="1" applyBorder="1" applyAlignment="1">
      <alignment horizontal="left" vertical="center" wrapText="1"/>
    </xf>
    <xf numFmtId="0" fontId="20" fillId="0" borderId="1" xfId="0" applyFont="1" applyBorder="1" applyAlignment="1">
      <alignment vertical="center" wrapText="1"/>
    </xf>
    <xf numFmtId="0" fontId="20" fillId="0" borderId="28" xfId="0" applyFont="1" applyBorder="1" applyAlignment="1">
      <alignment vertical="center" wrapText="1"/>
    </xf>
    <xf numFmtId="0" fontId="19" fillId="0" borderId="4" xfId="0" applyFont="1" applyBorder="1" applyAlignment="1">
      <alignment horizontal="left" vertical="center" wrapText="1"/>
    </xf>
    <xf numFmtId="0" fontId="19" fillId="0" borderId="2" xfId="0" applyFont="1" applyBorder="1" applyAlignment="1">
      <alignment vertical="center" wrapText="1"/>
    </xf>
    <xf numFmtId="0" fontId="18" fillId="0" borderId="12" xfId="0" applyFont="1" applyBorder="1" applyAlignment="1">
      <alignment vertical="center" wrapText="1"/>
    </xf>
    <xf numFmtId="0" fontId="22" fillId="0" borderId="0" xfId="0" applyFont="1" applyAlignment="1">
      <alignment horizontal="left" vertical="top"/>
    </xf>
    <xf numFmtId="0" fontId="19" fillId="0" borderId="0" xfId="0" applyFont="1" applyAlignment="1">
      <alignment horizontal="left" vertical="top"/>
    </xf>
    <xf numFmtId="0" fontId="19" fillId="3" borderId="1" xfId="0" applyFont="1" applyFill="1" applyBorder="1" applyAlignment="1">
      <alignment horizontal="center" vertical="center" wrapText="1"/>
    </xf>
    <xf numFmtId="0" fontId="19" fillId="2" borderId="8" xfId="0" applyFont="1" applyFill="1" applyBorder="1"/>
    <xf numFmtId="0" fontId="19" fillId="3" borderId="3" xfId="0" applyFont="1" applyFill="1" applyBorder="1" applyAlignment="1">
      <alignment horizontal="center" vertical="top" wrapText="1"/>
    </xf>
    <xf numFmtId="0" fontId="19" fillId="3" borderId="8" xfId="0" applyFont="1" applyFill="1" applyBorder="1" applyAlignment="1">
      <alignment horizontal="center" vertical="top" wrapText="1"/>
    </xf>
    <xf numFmtId="0" fontId="22" fillId="0" borderId="4" xfId="0" applyFont="1" applyBorder="1" applyAlignment="1">
      <alignment horizontal="left" vertical="top" wrapText="1"/>
    </xf>
    <xf numFmtId="0" fontId="19" fillId="0" borderId="4" xfId="0" applyFont="1" applyBorder="1" applyAlignment="1">
      <alignment wrapText="1"/>
    </xf>
    <xf numFmtId="0" fontId="18" fillId="0" borderId="21" xfId="0" applyFont="1" applyBorder="1" applyAlignment="1">
      <alignment vertical="center" wrapText="1"/>
    </xf>
    <xf numFmtId="0" fontId="19" fillId="0" borderId="0" xfId="0" applyFont="1"/>
    <xf numFmtId="0" fontId="22" fillId="0" borderId="6" xfId="0" applyFont="1" applyBorder="1" applyAlignment="1">
      <alignment vertical="center" wrapText="1"/>
    </xf>
    <xf numFmtId="0" fontId="19" fillId="2" borderId="12" xfId="0" applyFont="1" applyFill="1" applyBorder="1"/>
    <xf numFmtId="0" fontId="22" fillId="3" borderId="12" xfId="0" applyFont="1" applyFill="1" applyBorder="1" applyAlignment="1">
      <alignment wrapText="1"/>
    </xf>
    <xf numFmtId="0" fontId="22" fillId="3" borderId="23" xfId="0" applyFont="1" applyFill="1" applyBorder="1" applyAlignment="1">
      <alignment wrapText="1"/>
    </xf>
    <xf numFmtId="0" fontId="19" fillId="0" borderId="12" xfId="0" applyFont="1" applyBorder="1" applyAlignment="1">
      <alignment wrapText="1"/>
    </xf>
    <xf numFmtId="0" fontId="22" fillId="0" borderId="13" xfId="0" applyFont="1" applyBorder="1" applyAlignment="1">
      <alignment horizontal="left" vertical="center" wrapText="1" indent="5"/>
    </xf>
    <xf numFmtId="0" fontId="19" fillId="2" borderId="23" xfId="0" applyFont="1" applyFill="1" applyBorder="1"/>
    <xf numFmtId="0" fontId="25" fillId="0" borderId="12" xfId="0" applyFont="1" applyBorder="1" applyAlignment="1">
      <alignment horizontal="left" vertical="center" wrapText="1" indent="5"/>
    </xf>
    <xf numFmtId="0" fontId="19" fillId="0" borderId="12" xfId="0" applyFont="1" applyBorder="1" applyAlignment="1">
      <alignment horizontal="left" vertical="center" wrapText="1" indent="5"/>
    </xf>
    <xf numFmtId="0" fontId="25" fillId="0" borderId="25" xfId="0" applyFont="1" applyBorder="1" applyAlignment="1">
      <alignment horizontal="left" vertical="center" wrapText="1" indent="5"/>
    </xf>
    <xf numFmtId="0" fontId="22" fillId="3" borderId="10" xfId="0" applyFont="1" applyFill="1" applyBorder="1" applyAlignment="1">
      <alignment wrapText="1"/>
    </xf>
    <xf numFmtId="0" fontId="22" fillId="3" borderId="31" xfId="0" applyFont="1" applyFill="1" applyBorder="1" applyAlignment="1">
      <alignment wrapText="1"/>
    </xf>
    <xf numFmtId="0" fontId="22" fillId="0" borderId="9" xfId="0" applyFont="1" applyBorder="1" applyAlignment="1">
      <alignment horizontal="left" vertical="center" wrapText="1"/>
    </xf>
    <xf numFmtId="0" fontId="19" fillId="0" borderId="9" xfId="0" applyFont="1" applyBorder="1" applyAlignment="1">
      <alignment horizontal="left" vertical="center" wrapText="1"/>
    </xf>
    <xf numFmtId="0" fontId="22" fillId="0" borderId="13" xfId="0" applyFont="1" applyBorder="1" applyAlignment="1">
      <alignment vertical="center" wrapText="1"/>
    </xf>
    <xf numFmtId="0" fontId="19" fillId="2" borderId="30" xfId="0" applyFont="1" applyFill="1" applyBorder="1"/>
    <xf numFmtId="0" fontId="22" fillId="0" borderId="12" xfId="0" applyFont="1" applyBorder="1" applyAlignment="1">
      <alignment horizontal="left" vertical="center" wrapText="1"/>
    </xf>
    <xf numFmtId="0" fontId="19" fillId="0" borderId="12" xfId="0" applyFont="1" applyBorder="1" applyAlignment="1">
      <alignment horizontal="left" vertical="center" wrapText="1"/>
    </xf>
    <xf numFmtId="0" fontId="22" fillId="0" borderId="11" xfId="0" applyFont="1" applyBorder="1" applyAlignment="1">
      <alignment horizontal="left" vertical="center" wrapText="1" indent="5"/>
    </xf>
    <xf numFmtId="0" fontId="22" fillId="0" borderId="6" xfId="0" applyFont="1" applyBorder="1" applyAlignment="1">
      <alignment horizontal="left" vertical="center" wrapText="1" indent="5"/>
    </xf>
    <xf numFmtId="0" fontId="22" fillId="0" borderId="25" xfId="0" applyFont="1" applyBorder="1" applyAlignment="1">
      <alignment horizontal="left" vertical="center" wrapText="1" indent="5"/>
    </xf>
    <xf numFmtId="0" fontId="22" fillId="0" borderId="25" xfId="0" applyFont="1" applyBorder="1" applyAlignment="1">
      <alignment horizontal="right" vertical="center" wrapText="1"/>
    </xf>
    <xf numFmtId="0" fontId="19" fillId="2" borderId="23" xfId="0" applyFont="1" applyFill="1" applyBorder="1" applyAlignment="1">
      <alignment vertical="top" wrapText="1"/>
    </xf>
    <xf numFmtId="0" fontId="19" fillId="2" borderId="33" xfId="0" applyFont="1" applyFill="1" applyBorder="1" applyAlignment="1">
      <alignment vertical="top" wrapText="1"/>
    </xf>
    <xf numFmtId="0" fontId="22" fillId="3" borderId="20" xfId="0" applyFont="1" applyFill="1" applyBorder="1" applyAlignment="1">
      <alignment wrapText="1"/>
    </xf>
    <xf numFmtId="0" fontId="22" fillId="3" borderId="33" xfId="0" applyFont="1" applyFill="1" applyBorder="1" applyAlignment="1">
      <alignment wrapText="1"/>
    </xf>
    <xf numFmtId="0" fontId="22" fillId="0" borderId="20" xfId="0" applyFont="1" applyBorder="1" applyAlignment="1">
      <alignment horizontal="left" vertical="center" wrapText="1"/>
    </xf>
    <xf numFmtId="0" fontId="19" fillId="0" borderId="20" xfId="0" applyFont="1" applyBorder="1" applyAlignment="1">
      <alignment horizontal="left" vertical="center" wrapText="1"/>
    </xf>
    <xf numFmtId="0" fontId="19" fillId="0" borderId="2" xfId="0" applyFont="1" applyBorder="1" applyAlignment="1">
      <alignment horizontal="left" vertical="center" wrapText="1"/>
    </xf>
    <xf numFmtId="0" fontId="18" fillId="0" borderId="1" xfId="0" applyFont="1" applyBorder="1" applyAlignment="1">
      <alignment vertical="top" wrapText="1"/>
    </xf>
    <xf numFmtId="0" fontId="19" fillId="2" borderId="17" xfId="0" applyFont="1" applyFill="1" applyBorder="1"/>
    <xf numFmtId="0" fontId="22" fillId="3" borderId="17" xfId="0" applyFont="1" applyFill="1" applyBorder="1" applyAlignment="1">
      <alignment wrapText="1"/>
    </xf>
    <xf numFmtId="0" fontId="22" fillId="3" borderId="22" xfId="0" applyFont="1" applyFill="1" applyBorder="1" applyAlignment="1">
      <alignment wrapText="1"/>
    </xf>
    <xf numFmtId="0" fontId="18" fillId="0" borderId="17" xfId="0" applyFont="1" applyBorder="1" applyAlignment="1">
      <alignment horizontal="left" vertical="center" wrapText="1"/>
    </xf>
    <xf numFmtId="0" fontId="19" fillId="0" borderId="17" xfId="0" applyFont="1" applyBorder="1" applyAlignment="1">
      <alignment horizontal="left" wrapText="1"/>
    </xf>
    <xf numFmtId="0" fontId="18" fillId="0" borderId="2" xfId="0" applyFont="1" applyBorder="1" applyAlignment="1">
      <alignment vertical="top" wrapText="1"/>
    </xf>
    <xf numFmtId="0" fontId="19" fillId="0" borderId="12" xfId="0" applyFont="1" applyBorder="1" applyAlignment="1">
      <alignment horizontal="left" wrapText="1"/>
    </xf>
    <xf numFmtId="0" fontId="19" fillId="2" borderId="9" xfId="0" applyFont="1" applyFill="1" applyBorder="1"/>
    <xf numFmtId="0" fontId="22" fillId="3" borderId="28" xfId="0" applyFont="1" applyFill="1" applyBorder="1" applyAlignment="1">
      <alignment wrapText="1"/>
    </xf>
    <xf numFmtId="0" fontId="18" fillId="0" borderId="20" xfId="0" applyFont="1" applyBorder="1" applyAlignment="1">
      <alignment horizontal="left" vertical="center" wrapText="1"/>
    </xf>
    <xf numFmtId="0" fontId="19" fillId="0" borderId="20" xfId="0" applyFont="1" applyBorder="1" applyAlignment="1">
      <alignment horizontal="left" wrapText="1"/>
    </xf>
    <xf numFmtId="0" fontId="26" fillId="0" borderId="25" xfId="0" applyFont="1" applyBorder="1" applyAlignment="1">
      <alignment horizontal="left" vertical="center" wrapText="1" indent="5"/>
    </xf>
    <xf numFmtId="0" fontId="26" fillId="0" borderId="30" xfId="0" applyFont="1" applyBorder="1" applyAlignment="1">
      <alignment horizontal="left" vertical="center" wrapText="1" indent="5"/>
    </xf>
    <xf numFmtId="0" fontId="18" fillId="0" borderId="5" xfId="0" applyFont="1" applyBorder="1" applyAlignment="1">
      <alignment vertical="top" wrapText="1"/>
    </xf>
    <xf numFmtId="0" fontId="19" fillId="2" borderId="10" xfId="0" applyFont="1" applyFill="1" applyBorder="1"/>
    <xf numFmtId="0" fontId="19" fillId="2" borderId="12" xfId="0" applyFont="1" applyFill="1" applyBorder="1" applyAlignment="1">
      <alignment vertical="top" wrapText="1"/>
    </xf>
    <xf numFmtId="0" fontId="19" fillId="2" borderId="20" xfId="0" applyFont="1" applyFill="1" applyBorder="1" applyAlignment="1">
      <alignment vertical="top" wrapText="1"/>
    </xf>
    <xf numFmtId="0" fontId="22" fillId="3" borderId="30" xfId="0" applyFont="1" applyFill="1" applyBorder="1" applyAlignment="1">
      <alignment wrapText="1"/>
    </xf>
    <xf numFmtId="0" fontId="19" fillId="2" borderId="4" xfId="0" applyFont="1" applyFill="1" applyBorder="1" applyAlignment="1">
      <alignment vertical="top" wrapText="1"/>
    </xf>
    <xf numFmtId="0" fontId="22" fillId="3" borderId="4" xfId="0" applyFont="1" applyFill="1" applyBorder="1" applyAlignment="1">
      <alignment wrapText="1"/>
    </xf>
    <xf numFmtId="0" fontId="22" fillId="3" borderId="15" xfId="0" applyFont="1" applyFill="1" applyBorder="1" applyAlignment="1">
      <alignment wrapText="1"/>
    </xf>
    <xf numFmtId="0" fontId="22" fillId="3" borderId="9" xfId="0" applyFont="1" applyFill="1" applyBorder="1" applyAlignment="1">
      <alignment wrapText="1"/>
    </xf>
    <xf numFmtId="0" fontId="22" fillId="3" borderId="24" xfId="0" applyFont="1" applyFill="1" applyBorder="1" applyAlignment="1">
      <alignment wrapText="1"/>
    </xf>
    <xf numFmtId="0" fontId="22" fillId="0" borderId="3" xfId="0" applyFont="1" applyBorder="1" applyAlignment="1">
      <alignment horizontal="left" vertical="center" wrapText="1"/>
    </xf>
    <xf numFmtId="0" fontId="18" fillId="0" borderId="17" xfId="0" applyFont="1" applyBorder="1" applyAlignment="1">
      <alignment vertical="top" wrapText="1"/>
    </xf>
    <xf numFmtId="0" fontId="19" fillId="2" borderId="1" xfId="0" applyFont="1" applyFill="1" applyBorder="1"/>
    <xf numFmtId="0" fontId="19" fillId="0" borderId="1" xfId="0" applyFont="1" applyBorder="1" applyAlignment="1">
      <alignment horizontal="left" vertical="center" wrapText="1"/>
    </xf>
    <xf numFmtId="0" fontId="19" fillId="0" borderId="27" xfId="0" applyFont="1" applyBorder="1" applyAlignment="1">
      <alignment horizontal="left" vertical="center" wrapText="1"/>
    </xf>
    <xf numFmtId="0" fontId="18" fillId="0" borderId="9" xfId="0" applyFont="1" applyBorder="1" applyAlignment="1">
      <alignment horizontal="left" vertical="center" wrapText="1"/>
    </xf>
    <xf numFmtId="0" fontId="19" fillId="0" borderId="9" xfId="0" applyFont="1" applyBorder="1" applyAlignment="1">
      <alignment horizontal="left" vertical="top" wrapText="1"/>
    </xf>
    <xf numFmtId="0" fontId="22" fillId="8" borderId="22" xfId="0" applyFont="1" applyFill="1" applyBorder="1" applyAlignment="1">
      <alignment vertical="top" wrapText="1"/>
    </xf>
    <xf numFmtId="0" fontId="22" fillId="8" borderId="31" xfId="0" applyFont="1" applyFill="1" applyBorder="1" applyAlignment="1">
      <alignment vertical="top" wrapText="1"/>
    </xf>
    <xf numFmtId="0" fontId="22" fillId="8" borderId="8" xfId="0" applyFont="1" applyFill="1" applyBorder="1" applyAlignment="1">
      <alignment vertical="top" wrapText="1"/>
    </xf>
    <xf numFmtId="0" fontId="18" fillId="0" borderId="27" xfId="0" applyFont="1" applyBorder="1" applyAlignment="1">
      <alignment vertical="top" wrapText="1"/>
    </xf>
    <xf numFmtId="0" fontId="18" fillId="0" borderId="1" xfId="0" applyFont="1" applyBorder="1" applyAlignment="1">
      <alignment vertical="center" wrapText="1"/>
    </xf>
    <xf numFmtId="0" fontId="22" fillId="3" borderId="9" xfId="0" applyFont="1" applyFill="1" applyBorder="1" applyAlignment="1">
      <alignment vertical="center" wrapText="1"/>
    </xf>
    <xf numFmtId="0" fontId="22" fillId="3" borderId="24" xfId="0" applyFont="1" applyFill="1" applyBorder="1" applyAlignment="1">
      <alignment vertical="center" wrapText="1"/>
    </xf>
    <xf numFmtId="0" fontId="22" fillId="0" borderId="0" xfId="0" applyFont="1" applyAlignment="1">
      <alignment vertical="center"/>
    </xf>
    <xf numFmtId="0" fontId="22" fillId="3" borderId="11" xfId="0" applyFont="1" applyFill="1" applyBorder="1" applyAlignment="1">
      <alignment wrapText="1"/>
    </xf>
    <xf numFmtId="0" fontId="19" fillId="2" borderId="4" xfId="0" applyFont="1" applyFill="1" applyBorder="1"/>
    <xf numFmtId="0" fontId="22" fillId="0" borderId="24" xfId="0" applyFont="1" applyBorder="1" applyAlignment="1">
      <alignment wrapText="1"/>
    </xf>
    <xf numFmtId="0" fontId="22" fillId="3" borderId="13" xfId="0" applyFont="1" applyFill="1" applyBorder="1" applyAlignment="1">
      <alignment wrapText="1"/>
    </xf>
    <xf numFmtId="0" fontId="1" fillId="3" borderId="28" xfId="0" applyFont="1" applyFill="1" applyBorder="1" applyAlignment="1">
      <alignment horizontal="center" wrapText="1"/>
    </xf>
    <xf numFmtId="0" fontId="28" fillId="9" borderId="28" xfId="0" applyFont="1" applyFill="1" applyBorder="1" applyAlignment="1">
      <alignment horizontal="left" vertical="center"/>
    </xf>
    <xf numFmtId="0" fontId="28" fillId="9" borderId="1" xfId="0" applyFont="1" applyFill="1" applyBorder="1" applyAlignment="1">
      <alignment vertical="center"/>
    </xf>
    <xf numFmtId="0" fontId="28" fillId="9" borderId="1" xfId="0" applyFont="1" applyFill="1" applyBorder="1" applyAlignment="1">
      <alignment horizontal="center" vertical="center" wrapText="1"/>
    </xf>
    <xf numFmtId="0" fontId="13" fillId="0" borderId="0" xfId="0" applyFont="1"/>
    <xf numFmtId="0" fontId="5" fillId="0" borderId="3" xfId="0" applyFont="1" applyBorder="1" applyAlignment="1">
      <alignment horizontal="left" vertical="center" wrapText="1"/>
    </xf>
    <xf numFmtId="0" fontId="5" fillId="2" borderId="11" xfId="0" applyFont="1" applyFill="1" applyBorder="1" applyAlignment="1">
      <alignment vertical="top"/>
    </xf>
    <xf numFmtId="0" fontId="5" fillId="2" borderId="13" xfId="0" applyFont="1" applyFill="1" applyBorder="1"/>
    <xf numFmtId="0" fontId="13" fillId="8" borderId="12" xfId="0" applyFont="1" applyFill="1" applyBorder="1" applyAlignment="1">
      <alignment vertical="center" wrapText="1"/>
    </xf>
    <xf numFmtId="0" fontId="5" fillId="8" borderId="13" xfId="0" applyFont="1" applyFill="1" applyBorder="1"/>
    <xf numFmtId="0" fontId="13" fillId="8" borderId="9" xfId="0" applyFont="1" applyFill="1" applyBorder="1" applyAlignment="1">
      <alignment vertical="center" wrapText="1"/>
    </xf>
    <xf numFmtId="0" fontId="5" fillId="8" borderId="13" xfId="0" applyFont="1" applyFill="1" applyBorder="1" applyAlignment="1">
      <alignment wrapText="1"/>
    </xf>
    <xf numFmtId="0" fontId="31" fillId="0" borderId="0" xfId="0" applyFont="1" applyAlignment="1">
      <alignment vertical="center" wrapText="1"/>
    </xf>
    <xf numFmtId="0" fontId="13" fillId="0" borderId="40" xfId="0" applyFont="1" applyBorder="1" applyAlignment="1">
      <alignment vertical="center" wrapText="1"/>
    </xf>
    <xf numFmtId="0" fontId="5" fillId="2" borderId="11" xfId="0" applyFont="1" applyFill="1" applyBorder="1"/>
    <xf numFmtId="0" fontId="13" fillId="0" borderId="34" xfId="0" applyFont="1" applyBorder="1" applyAlignment="1">
      <alignment vertical="center" wrapText="1"/>
    </xf>
    <xf numFmtId="0" fontId="13" fillId="8" borderId="34" xfId="0" applyFont="1" applyFill="1" applyBorder="1" applyAlignment="1">
      <alignment vertical="center" wrapText="1"/>
    </xf>
    <xf numFmtId="0" fontId="13" fillId="8" borderId="35" xfId="0" applyFont="1" applyFill="1" applyBorder="1" applyAlignment="1">
      <alignment vertical="center" wrapText="1"/>
    </xf>
    <xf numFmtId="0" fontId="30" fillId="0" borderId="1" xfId="0" applyFont="1" applyBorder="1" applyAlignment="1">
      <alignment vertical="center" wrapText="1"/>
    </xf>
    <xf numFmtId="0" fontId="5" fillId="8" borderId="17" xfId="0" applyFont="1" applyFill="1" applyBorder="1" applyAlignment="1">
      <alignment horizontal="right"/>
    </xf>
    <xf numFmtId="0" fontId="5" fillId="0" borderId="27" xfId="0" applyFont="1" applyBorder="1" applyAlignment="1">
      <alignment horizontal="left" vertical="center" wrapText="1"/>
    </xf>
    <xf numFmtId="0" fontId="30" fillId="0" borderId="26" xfId="0" applyFont="1" applyBorder="1" applyAlignment="1">
      <alignment vertical="center" wrapText="1"/>
    </xf>
    <xf numFmtId="0" fontId="5" fillId="8" borderId="12" xfId="0" applyFont="1" applyFill="1" applyBorder="1" applyAlignment="1">
      <alignment horizontal="right"/>
    </xf>
    <xf numFmtId="0" fontId="5" fillId="0" borderId="4" xfId="0" applyFont="1" applyBorder="1" applyAlignment="1">
      <alignment horizontal="left" vertical="center" wrapText="1"/>
    </xf>
    <xf numFmtId="0" fontId="30" fillId="0" borderId="4" xfId="0" applyFont="1" applyBorder="1" applyAlignment="1">
      <alignment vertical="center" wrapText="1"/>
    </xf>
    <xf numFmtId="0" fontId="5" fillId="0" borderId="2" xfId="0" applyFont="1" applyBorder="1" applyAlignment="1">
      <alignment horizontal="left" vertical="center" wrapText="1"/>
    </xf>
    <xf numFmtId="0" fontId="5" fillId="8" borderId="9" xfId="0" applyFont="1" applyFill="1" applyBorder="1" applyAlignment="1">
      <alignment horizontal="right"/>
    </xf>
    <xf numFmtId="0" fontId="13" fillId="0" borderId="33" xfId="0" applyFont="1" applyBorder="1" applyAlignment="1">
      <alignment vertical="center" wrapText="1"/>
    </xf>
    <xf numFmtId="0" fontId="5" fillId="0" borderId="1" xfId="0" applyFont="1" applyBorder="1" applyAlignment="1">
      <alignment vertical="center" wrapText="1"/>
    </xf>
    <xf numFmtId="0" fontId="13" fillId="0" borderId="16" xfId="0" applyFont="1" applyBorder="1" applyAlignment="1">
      <alignment vertical="center" wrapText="1"/>
    </xf>
    <xf numFmtId="0" fontId="5" fillId="8" borderId="4" xfId="0" applyFont="1" applyFill="1" applyBorder="1" applyAlignment="1">
      <alignment horizontal="right"/>
    </xf>
    <xf numFmtId="0" fontId="5" fillId="8" borderId="10" xfId="0" applyFont="1" applyFill="1" applyBorder="1" applyAlignment="1">
      <alignment horizontal="right"/>
    </xf>
    <xf numFmtId="0" fontId="5" fillId="8" borderId="20" xfId="0" applyFont="1" applyFill="1" applyBorder="1" applyAlignment="1">
      <alignment horizontal="right"/>
    </xf>
    <xf numFmtId="0" fontId="13" fillId="0" borderId="22" xfId="0" applyFont="1" applyBorder="1" applyAlignment="1">
      <alignment vertical="center" wrapText="1"/>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0" xfId="0" applyFont="1" applyAlignment="1">
      <alignment horizontal="center"/>
    </xf>
    <xf numFmtId="0" fontId="5" fillId="2" borderId="10" xfId="0" applyFont="1" applyFill="1" applyBorder="1"/>
    <xf numFmtId="0" fontId="5" fillId="2" borderId="12" xfId="0" applyFont="1" applyFill="1" applyBorder="1"/>
    <xf numFmtId="0" fontId="5" fillId="2" borderId="9" xfId="0" applyFont="1" applyFill="1" applyBorder="1"/>
    <xf numFmtId="0" fontId="5" fillId="0" borderId="25" xfId="0" applyFont="1" applyBorder="1" applyAlignment="1">
      <alignment horizontal="right" vertical="center" wrapText="1"/>
    </xf>
    <xf numFmtId="0" fontId="5" fillId="2" borderId="17" xfId="0" applyFont="1" applyFill="1" applyBorder="1"/>
    <xf numFmtId="0" fontId="5" fillId="0" borderId="1" xfId="0" applyFont="1" applyBorder="1" applyAlignment="1">
      <alignment horizontal="left" vertical="center" wrapText="1"/>
    </xf>
    <xf numFmtId="0" fontId="5" fillId="8" borderId="17" xfId="0" applyFont="1" applyFill="1" applyBorder="1" applyAlignment="1">
      <alignment horizontal="right" vertical="top"/>
    </xf>
    <xf numFmtId="0" fontId="5" fillId="8" borderId="12" xfId="0" applyFont="1" applyFill="1" applyBorder="1" applyAlignment="1">
      <alignment horizontal="right" vertical="top"/>
    </xf>
    <xf numFmtId="0" fontId="5" fillId="2" borderId="4" xfId="0" applyFont="1" applyFill="1" applyBorder="1"/>
    <xf numFmtId="0" fontId="5" fillId="2" borderId="20" xfId="0" applyFont="1" applyFill="1" applyBorder="1"/>
    <xf numFmtId="0" fontId="5" fillId="8" borderId="12" xfId="0" applyFont="1" applyFill="1" applyBorder="1"/>
    <xf numFmtId="0" fontId="13" fillId="8" borderId="25" xfId="0" applyFont="1" applyFill="1" applyBorder="1" applyAlignment="1">
      <alignment horizontal="right" vertical="center" wrapText="1"/>
    </xf>
    <xf numFmtId="0" fontId="5" fillId="8" borderId="12" xfId="0" applyFont="1" applyFill="1" applyBorder="1" applyAlignment="1">
      <alignment vertical="top"/>
    </xf>
    <xf numFmtId="0" fontId="13" fillId="8" borderId="12" xfId="0" applyFont="1" applyFill="1" applyBorder="1" applyAlignment="1">
      <alignment horizontal="right" vertical="center" wrapText="1"/>
    </xf>
    <xf numFmtId="0" fontId="13" fillId="8" borderId="9" xfId="0" applyFont="1" applyFill="1" applyBorder="1" applyAlignment="1">
      <alignment horizontal="right" vertical="center" wrapText="1"/>
    </xf>
    <xf numFmtId="0" fontId="5" fillId="8" borderId="9" xfId="0" applyFont="1" applyFill="1" applyBorder="1" applyAlignment="1">
      <alignment vertical="top"/>
    </xf>
    <xf numFmtId="0" fontId="31" fillId="0" borderId="0" xfId="0" applyFont="1" applyAlignment="1">
      <alignment horizontal="center" vertical="center" wrapText="1"/>
    </xf>
    <xf numFmtId="0" fontId="13" fillId="0" borderId="9" xfId="0" applyFont="1" applyBorder="1" applyAlignment="1">
      <alignment vertical="center" wrapText="1"/>
    </xf>
    <xf numFmtId="0" fontId="33" fillId="0" borderId="1" xfId="0" applyFont="1" applyBorder="1" applyAlignment="1">
      <alignment horizontal="left" vertical="center" wrapText="1"/>
    </xf>
    <xf numFmtId="0" fontId="33" fillId="0" borderId="27" xfId="0" applyFont="1" applyBorder="1" applyAlignment="1">
      <alignment horizontal="left" vertical="center" wrapText="1"/>
    </xf>
    <xf numFmtId="0" fontId="34" fillId="0" borderId="1" xfId="0" applyFont="1" applyBorder="1" applyAlignment="1">
      <alignment vertical="center" wrapText="1"/>
    </xf>
    <xf numFmtId="1" fontId="5" fillId="2" borderId="11" xfId="0" applyNumberFormat="1" applyFont="1" applyFill="1" applyBorder="1"/>
    <xf numFmtId="1" fontId="5" fillId="2" borderId="25" xfId="0" applyNumberFormat="1" applyFont="1" applyFill="1" applyBorder="1"/>
    <xf numFmtId="0" fontId="13" fillId="0" borderId="42" xfId="0" applyFont="1" applyBorder="1" applyAlignment="1">
      <alignment vertical="center" wrapText="1"/>
    </xf>
    <xf numFmtId="1" fontId="5" fillId="2" borderId="29" xfId="0" applyNumberFormat="1" applyFont="1" applyFill="1" applyBorder="1"/>
    <xf numFmtId="1" fontId="5" fillId="2" borderId="17" xfId="0" applyNumberFormat="1" applyFont="1" applyFill="1" applyBorder="1"/>
    <xf numFmtId="1" fontId="5" fillId="2" borderId="12" xfId="0" applyNumberFormat="1" applyFont="1" applyFill="1" applyBorder="1"/>
    <xf numFmtId="1" fontId="5" fillId="2" borderId="9" xfId="0" applyNumberFormat="1" applyFont="1" applyFill="1" applyBorder="1"/>
    <xf numFmtId="0" fontId="13" fillId="0" borderId="0" xfId="0" applyFont="1" applyAlignment="1">
      <alignment wrapText="1"/>
    </xf>
    <xf numFmtId="0" fontId="13" fillId="0" borderId="0" xfId="0" applyFont="1" applyAlignment="1">
      <alignment horizontal="left"/>
    </xf>
    <xf numFmtId="0" fontId="13" fillId="0" borderId="17" xfId="0" applyFont="1" applyBorder="1" applyAlignment="1">
      <alignment vertical="center" wrapText="1"/>
    </xf>
    <xf numFmtId="0" fontId="13" fillId="0" borderId="12" xfId="0" applyFont="1" applyBorder="1" applyAlignment="1">
      <alignment horizontal="left" vertical="center" wrapText="1"/>
    </xf>
    <xf numFmtId="0" fontId="32"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13" fillId="8" borderId="25" xfId="0" applyFont="1" applyFill="1" applyBorder="1" applyAlignment="1">
      <alignment horizontal="left" vertical="center" wrapText="1"/>
    </xf>
    <xf numFmtId="0" fontId="30" fillId="0" borderId="2" xfId="0" applyFont="1" applyBorder="1" applyAlignment="1">
      <alignment vertical="center" wrapText="1"/>
    </xf>
    <xf numFmtId="0" fontId="13" fillId="0" borderId="17" xfId="0" applyFont="1" applyBorder="1" applyAlignment="1">
      <alignment horizontal="left" vertical="center" wrapText="1"/>
    </xf>
    <xf numFmtId="0" fontId="13" fillId="8" borderId="12" xfId="0" applyFont="1" applyFill="1" applyBorder="1" applyAlignment="1">
      <alignment horizontal="left" vertical="center" wrapText="1"/>
    </xf>
    <xf numFmtId="0" fontId="13" fillId="0" borderId="9"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8" borderId="44" xfId="0" applyFont="1" applyFill="1" applyBorder="1" applyAlignment="1">
      <alignment horizontal="left" vertical="center"/>
    </xf>
    <xf numFmtId="0" fontId="13" fillId="8" borderId="12" xfId="0" applyFont="1" applyFill="1" applyBorder="1" applyAlignment="1">
      <alignment horizontal="left" vertical="center"/>
    </xf>
    <xf numFmtId="0" fontId="13" fillId="8" borderId="9" xfId="0" applyFont="1" applyFill="1" applyBorder="1" applyAlignment="1">
      <alignment horizontal="left" vertical="center"/>
    </xf>
    <xf numFmtId="0" fontId="13" fillId="0" borderId="0" xfId="0" applyFont="1" applyAlignment="1">
      <alignment vertical="center"/>
    </xf>
    <xf numFmtId="0" fontId="0" fillId="10" borderId="15" xfId="0" applyFill="1" applyBorder="1" applyAlignment="1">
      <alignment vertical="center" wrapText="1"/>
    </xf>
    <xf numFmtId="0" fontId="0" fillId="10" borderId="18" xfId="0" applyFill="1" applyBorder="1" applyAlignment="1">
      <alignment vertical="center" wrapText="1"/>
    </xf>
    <xf numFmtId="0" fontId="3" fillId="0" borderId="13" xfId="0" applyFont="1" applyBorder="1" applyAlignment="1">
      <alignment horizontal="left" wrapText="1"/>
    </xf>
    <xf numFmtId="0" fontId="3" fillId="3" borderId="20" xfId="0" applyFont="1" applyFill="1" applyBorder="1" applyAlignment="1">
      <alignment horizontal="center" vertical="top" wrapText="1"/>
    </xf>
    <xf numFmtId="0" fontId="19" fillId="0" borderId="4" xfId="0" applyFont="1" applyBorder="1" applyAlignment="1">
      <alignment vertical="center"/>
    </xf>
    <xf numFmtId="0" fontId="0" fillId="10" borderId="0" xfId="0" applyFill="1" applyAlignment="1">
      <alignment vertical="center" wrapText="1"/>
    </xf>
    <xf numFmtId="0" fontId="9" fillId="10" borderId="0" xfId="0" applyFont="1" applyFill="1" applyAlignment="1">
      <alignment wrapText="1"/>
    </xf>
    <xf numFmtId="0" fontId="0" fillId="6" borderId="45" xfId="0" applyFill="1" applyBorder="1" applyAlignment="1">
      <alignment vertical="center" wrapText="1"/>
    </xf>
    <xf numFmtId="0" fontId="0" fillId="6" borderId="34" xfId="0" applyFill="1" applyBorder="1" applyAlignment="1">
      <alignment vertical="center" wrapText="1"/>
    </xf>
    <xf numFmtId="0" fontId="0" fillId="6" borderId="46" xfId="0" applyFill="1" applyBorder="1" applyAlignment="1">
      <alignment vertical="center" wrapText="1"/>
    </xf>
    <xf numFmtId="0" fontId="0" fillId="6" borderId="47" xfId="0" applyFill="1" applyBorder="1" applyAlignment="1">
      <alignment vertical="center" wrapText="1"/>
    </xf>
    <xf numFmtId="0" fontId="0" fillId="6" borderId="40" xfId="0" applyFill="1" applyBorder="1" applyAlignment="1">
      <alignment vertical="center" wrapText="1"/>
    </xf>
    <xf numFmtId="0" fontId="0" fillId="6" borderId="6" xfId="0" applyFill="1" applyBorder="1" applyAlignment="1">
      <alignment vertical="center" wrapText="1"/>
    </xf>
    <xf numFmtId="0" fontId="0" fillId="6" borderId="7" xfId="0" applyFill="1" applyBorder="1" applyAlignment="1">
      <alignment vertical="center" wrapText="1"/>
    </xf>
    <xf numFmtId="0" fontId="36" fillId="12" borderId="0" xfId="0" applyFont="1" applyFill="1" applyAlignment="1">
      <alignment vertical="center"/>
    </xf>
    <xf numFmtId="0" fontId="0" fillId="12" borderId="0" xfId="0" applyFill="1"/>
    <xf numFmtId="0" fontId="35" fillId="7" borderId="0" xfId="0" applyFont="1" applyFill="1" applyAlignment="1">
      <alignment vertical="center"/>
    </xf>
    <xf numFmtId="0" fontId="0" fillId="7" borderId="0" xfId="0" applyFill="1"/>
    <xf numFmtId="0" fontId="0" fillId="7" borderId="0" xfId="0" applyFill="1" applyAlignment="1">
      <alignment vertical="center"/>
    </xf>
    <xf numFmtId="0" fontId="0" fillId="7" borderId="0" xfId="0" applyFill="1" applyAlignment="1">
      <alignment horizontal="left" vertical="center" indent="4"/>
    </xf>
    <xf numFmtId="0" fontId="37" fillId="7" borderId="0" xfId="0" applyFont="1" applyFill="1" applyAlignment="1">
      <alignment horizontal="right"/>
    </xf>
    <xf numFmtId="0" fontId="0" fillId="7" borderId="0" xfId="0" applyFill="1" applyAlignment="1">
      <alignment horizontal="left" vertical="center" indent="7"/>
    </xf>
    <xf numFmtId="0" fontId="0" fillId="7" borderId="0" xfId="0" applyFill="1" applyAlignment="1">
      <alignment horizontal="left" vertical="center" indent="12"/>
    </xf>
    <xf numFmtId="0" fontId="7" fillId="7" borderId="0" xfId="1" applyFill="1" applyAlignment="1">
      <alignment horizontal="left" vertical="center" indent="13"/>
    </xf>
    <xf numFmtId="0" fontId="7" fillId="7" borderId="0" xfId="1" applyFill="1"/>
    <xf numFmtId="0" fontId="1" fillId="7" borderId="0" xfId="0" applyFont="1" applyFill="1" applyAlignment="1">
      <alignment horizontal="left" vertical="center" indent="4"/>
    </xf>
    <xf numFmtId="0" fontId="0" fillId="7" borderId="0" xfId="0" applyFill="1" applyAlignment="1">
      <alignment horizontal="left" vertical="center" indent="14"/>
    </xf>
    <xf numFmtId="0" fontId="38" fillId="7" borderId="0" xfId="0" applyFont="1" applyFill="1"/>
    <xf numFmtId="0" fontId="5" fillId="8" borderId="9" xfId="0" applyFont="1" applyFill="1" applyBorder="1" applyAlignment="1">
      <alignment horizontal="right" vertical="top"/>
    </xf>
    <xf numFmtId="0" fontId="5" fillId="8" borderId="1" xfId="0" applyFont="1" applyFill="1" applyBorder="1" applyAlignment="1">
      <alignment horizontal="right"/>
    </xf>
    <xf numFmtId="0" fontId="5" fillId="2" borderId="1" xfId="0" applyFont="1" applyFill="1" applyBorder="1"/>
    <xf numFmtId="0" fontId="1" fillId="4" borderId="1" xfId="0" applyFont="1" applyFill="1" applyBorder="1" applyAlignment="1">
      <alignment horizontal="center" wrapText="1"/>
    </xf>
    <xf numFmtId="0" fontId="28" fillId="9" borderId="28" xfId="0" applyFont="1" applyFill="1" applyBorder="1" applyAlignment="1">
      <alignment horizontal="left" vertical="center" wrapText="1"/>
    </xf>
    <xf numFmtId="0" fontId="5" fillId="0" borderId="28" xfId="0" applyFont="1" applyBorder="1" applyAlignment="1">
      <alignment horizontal="left" vertical="center" wrapText="1"/>
    </xf>
    <xf numFmtId="0" fontId="13" fillId="0" borderId="0" xfId="0" applyFont="1" applyAlignment="1">
      <alignment vertical="center" wrapText="1"/>
    </xf>
    <xf numFmtId="1" fontId="5" fillId="2" borderId="10" xfId="0" applyNumberFormat="1" applyFont="1" applyFill="1" applyBorder="1"/>
    <xf numFmtId="0" fontId="30" fillId="0" borderId="28" xfId="0" applyFont="1" applyBorder="1" applyAlignment="1">
      <alignment vertical="center" wrapText="1"/>
    </xf>
    <xf numFmtId="0" fontId="30" fillId="0" borderId="3" xfId="0" applyFont="1" applyBorder="1" applyAlignment="1">
      <alignment vertical="center" wrapText="1"/>
    </xf>
    <xf numFmtId="0" fontId="1" fillId="8" borderId="2" xfId="0" applyFont="1" applyFill="1" applyBorder="1" applyAlignment="1">
      <alignment vertical="top"/>
    </xf>
    <xf numFmtId="0" fontId="1" fillId="8" borderId="43" xfId="0" applyFont="1" applyFill="1" applyBorder="1"/>
    <xf numFmtId="0" fontId="1" fillId="8" borderId="48" xfId="0" applyFont="1" applyFill="1" applyBorder="1" applyAlignment="1">
      <alignment vertical="top"/>
    </xf>
    <xf numFmtId="0" fontId="1" fillId="8" borderId="42" xfId="0" applyFont="1" applyFill="1" applyBorder="1" applyAlignment="1">
      <alignment vertical="top"/>
    </xf>
    <xf numFmtId="0" fontId="0" fillId="0" borderId="30" xfId="0" applyBorder="1" applyAlignment="1">
      <alignment vertical="center" wrapText="1"/>
    </xf>
    <xf numFmtId="0" fontId="0" fillId="0" borderId="14" xfId="0" applyBorder="1" applyAlignment="1">
      <alignment vertical="center" wrapText="1"/>
    </xf>
    <xf numFmtId="0" fontId="0" fillId="0" borderId="11" xfId="0" applyBorder="1" applyAlignment="1">
      <alignment vertical="center" wrapText="1"/>
    </xf>
    <xf numFmtId="0" fontId="0" fillId="0" borderId="29" xfId="0" applyBorder="1" applyAlignment="1">
      <alignment vertical="center" wrapText="1"/>
    </xf>
    <xf numFmtId="0" fontId="0" fillId="0" borderId="24" xfId="0" applyBorder="1" applyAlignment="1">
      <alignment vertical="center" wrapText="1"/>
    </xf>
    <xf numFmtId="0" fontId="30" fillId="0" borderId="16" xfId="0" applyFont="1" applyBorder="1" applyAlignment="1">
      <alignment vertical="center" wrapText="1"/>
    </xf>
    <xf numFmtId="0" fontId="1" fillId="2" borderId="19" xfId="0" applyFont="1" applyFill="1" applyBorder="1" applyAlignment="1">
      <alignment horizontal="right" wrapText="1"/>
    </xf>
    <xf numFmtId="0" fontId="22" fillId="0" borderId="12" xfId="0" applyFont="1" applyBorder="1" applyAlignment="1">
      <alignment vertical="top" wrapText="1"/>
    </xf>
    <xf numFmtId="0" fontId="22" fillId="0" borderId="17" xfId="0" applyFont="1" applyBorder="1" applyAlignment="1">
      <alignment vertical="top" wrapText="1"/>
    </xf>
    <xf numFmtId="0" fontId="1" fillId="8" borderId="1" xfId="0" applyFont="1" applyFill="1" applyBorder="1" applyAlignment="1">
      <alignment vertical="top"/>
    </xf>
    <xf numFmtId="0" fontId="22" fillId="0" borderId="9" xfId="0" applyFont="1" applyBorder="1" applyAlignment="1">
      <alignment horizontal="left" vertical="top" wrapText="1" indent="1"/>
    </xf>
    <xf numFmtId="0" fontId="0" fillId="0" borderId="36" xfId="0" applyBorder="1" applyAlignment="1">
      <alignment horizontal="left" vertical="center" wrapText="1" indent="1"/>
    </xf>
    <xf numFmtId="0" fontId="3" fillId="0" borderId="5" xfId="0" applyFont="1" applyBorder="1" applyAlignment="1">
      <alignment vertical="top" wrapText="1"/>
    </xf>
    <xf numFmtId="0" fontId="8" fillId="9" borderId="31" xfId="0" applyFont="1" applyFill="1" applyBorder="1" applyAlignment="1">
      <alignment vertical="top"/>
    </xf>
    <xf numFmtId="0" fontId="8" fillId="9" borderId="14" xfId="0" applyFont="1" applyFill="1" applyBorder="1" applyAlignment="1">
      <alignment vertical="top"/>
    </xf>
    <xf numFmtId="0" fontId="41" fillId="0" borderId="12" xfId="0" applyFont="1" applyBorder="1" applyAlignment="1">
      <alignment horizontal="center" vertical="center" wrapText="1"/>
    </xf>
    <xf numFmtId="0" fontId="5" fillId="0" borderId="12" xfId="0" applyFont="1" applyBorder="1" applyAlignment="1">
      <alignment horizontal="left" vertical="top" wrapText="1"/>
    </xf>
    <xf numFmtId="0" fontId="0" fillId="0" borderId="25" xfId="0" applyBorder="1" applyAlignment="1">
      <alignment vertical="center" wrapText="1"/>
    </xf>
    <xf numFmtId="0" fontId="1" fillId="0" borderId="25" xfId="0" applyFont="1" applyBorder="1" applyAlignment="1">
      <alignment horizontal="right" vertical="center" wrapText="1"/>
    </xf>
    <xf numFmtId="0" fontId="1" fillId="2" borderId="20" xfId="0" applyFont="1" applyFill="1" applyBorder="1" applyAlignment="1">
      <alignment wrapText="1"/>
    </xf>
    <xf numFmtId="0" fontId="41" fillId="0" borderId="20" xfId="0" applyFont="1" applyBorder="1" applyAlignment="1">
      <alignment horizontal="center" vertical="center" wrapText="1"/>
    </xf>
    <xf numFmtId="0" fontId="5" fillId="0" borderId="20" xfId="0" applyFont="1" applyBorder="1" applyAlignment="1">
      <alignment horizontal="left" vertical="top" wrapText="1"/>
    </xf>
    <xf numFmtId="0" fontId="1" fillId="0" borderId="29" xfId="0" applyFont="1" applyBorder="1" applyAlignment="1">
      <alignment horizontal="right" vertical="center" wrapText="1"/>
    </xf>
    <xf numFmtId="0" fontId="3" fillId="0" borderId="20" xfId="0" applyFont="1" applyBorder="1" applyAlignment="1">
      <alignment horizontal="left" vertical="center" wrapText="1"/>
    </xf>
    <xf numFmtId="0" fontId="13" fillId="0" borderId="25" xfId="0" applyFont="1" applyBorder="1" applyAlignment="1">
      <alignment vertical="center" wrapText="1"/>
    </xf>
    <xf numFmtId="0" fontId="5" fillId="0" borderId="9" xfId="0" applyFont="1" applyBorder="1" applyAlignment="1">
      <alignment horizontal="right" vertical="center" wrapText="1"/>
    </xf>
    <xf numFmtId="0" fontId="0" fillId="8" borderId="1" xfId="0" applyFill="1" applyBorder="1" applyAlignment="1">
      <alignment wrapText="1"/>
    </xf>
    <xf numFmtId="0" fontId="0" fillId="6" borderId="1" xfId="0" applyFill="1" applyBorder="1" applyAlignment="1">
      <alignment wrapText="1"/>
    </xf>
    <xf numFmtId="0" fontId="0" fillId="0" borderId="1" xfId="0" applyBorder="1" applyAlignment="1">
      <alignment wrapText="1"/>
    </xf>
    <xf numFmtId="0" fontId="0" fillId="0" borderId="1" xfId="0" applyBorder="1" applyAlignment="1">
      <alignment horizontal="left" wrapText="1"/>
    </xf>
    <xf numFmtId="0" fontId="0" fillId="2" borderId="1" xfId="0" applyFill="1" applyBorder="1" applyAlignment="1">
      <alignment horizontal="left" vertical="top" wrapText="1"/>
    </xf>
    <xf numFmtId="0" fontId="0" fillId="4" borderId="1" xfId="0" applyFill="1" applyBorder="1" applyAlignment="1">
      <alignment horizontal="left" vertical="top" wrapText="1"/>
    </xf>
    <xf numFmtId="0" fontId="0" fillId="2" borderId="2" xfId="0" applyFill="1" applyBorder="1" applyAlignment="1">
      <alignment vertical="top" wrapText="1"/>
    </xf>
    <xf numFmtId="0" fontId="17" fillId="9" borderId="28" xfId="0" applyFont="1" applyFill="1" applyBorder="1" applyAlignment="1">
      <alignment horizontal="left" vertical="center"/>
    </xf>
    <xf numFmtId="0" fontId="17" fillId="9" borderId="27" xfId="0" applyFont="1" applyFill="1" applyBorder="1" applyAlignment="1">
      <alignment horizontal="left" vertical="center"/>
    </xf>
    <xf numFmtId="0" fontId="17" fillId="9" borderId="26" xfId="0" applyFont="1" applyFill="1" applyBorder="1" applyAlignment="1">
      <alignment horizontal="left" vertical="center"/>
    </xf>
    <xf numFmtId="0" fontId="0" fillId="11" borderId="37" xfId="0" applyFill="1" applyBorder="1" applyAlignment="1">
      <alignment horizontal="left" vertical="top" wrapText="1"/>
    </xf>
    <xf numFmtId="0" fontId="0" fillId="11" borderId="38" xfId="0" applyFill="1" applyBorder="1" applyAlignment="1">
      <alignment horizontal="left" vertical="top" wrapText="1"/>
    </xf>
    <xf numFmtId="0" fontId="0" fillId="11" borderId="39" xfId="0" applyFill="1" applyBorder="1" applyAlignment="1">
      <alignment horizontal="left" vertical="top" wrapText="1"/>
    </xf>
    <xf numFmtId="0" fontId="30" fillId="0" borderId="28" xfId="0" applyFont="1" applyBorder="1" applyAlignment="1">
      <alignment horizontal="left" vertical="top" wrapText="1"/>
    </xf>
    <xf numFmtId="0" fontId="30" fillId="0" borderId="26" xfId="0" applyFont="1" applyBorder="1" applyAlignment="1">
      <alignment horizontal="left" vertical="top" wrapText="1"/>
    </xf>
    <xf numFmtId="0" fontId="30" fillId="0" borderId="28" xfId="0" applyFont="1" applyBorder="1" applyAlignment="1">
      <alignment horizontal="left" vertical="center" wrapText="1"/>
    </xf>
    <xf numFmtId="0" fontId="30" fillId="0" borderId="27" xfId="0" applyFont="1" applyBorder="1" applyAlignment="1">
      <alignment horizontal="left" vertical="center" wrapText="1"/>
    </xf>
    <xf numFmtId="0" fontId="30" fillId="0" borderId="26"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15" xfId="0" applyFont="1" applyBorder="1" applyAlignment="1">
      <alignment horizontal="left" vertical="center" wrapText="1"/>
    </xf>
    <xf numFmtId="0" fontId="5" fillId="0" borderId="18" xfId="0" applyFont="1" applyBorder="1" applyAlignment="1">
      <alignment horizontal="left"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14" fillId="2" borderId="28" xfId="0" applyFont="1" applyFill="1" applyBorder="1" applyAlignment="1">
      <alignment horizontal="center" wrapText="1"/>
    </xf>
    <xf numFmtId="0" fontId="14" fillId="2" borderId="27" xfId="0" applyFont="1" applyFill="1" applyBorder="1" applyAlignment="1">
      <alignment horizontal="center"/>
    </xf>
    <xf numFmtId="0" fontId="14" fillId="2" borderId="26" xfId="0" applyFont="1" applyFill="1" applyBorder="1" applyAlignment="1">
      <alignment horizont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3" borderId="15" xfId="0" applyFont="1" applyFill="1" applyBorder="1" applyAlignment="1">
      <alignment vertical="top"/>
    </xf>
    <xf numFmtId="0" fontId="5" fillId="3" borderId="18" xfId="0" applyFont="1" applyFill="1" applyBorder="1" applyAlignment="1">
      <alignment vertical="top"/>
    </xf>
    <xf numFmtId="0" fontId="5" fillId="3" borderId="7" xfId="0" applyFont="1" applyFill="1" applyBorder="1" applyAlignment="1">
      <alignment vertical="top"/>
    </xf>
    <xf numFmtId="0" fontId="5" fillId="3" borderId="28" xfId="0" applyFont="1" applyFill="1" applyBorder="1" applyAlignment="1">
      <alignment vertical="top"/>
    </xf>
    <xf numFmtId="0" fontId="5" fillId="3" borderId="27" xfId="0" applyFont="1" applyFill="1" applyBorder="1" applyAlignment="1">
      <alignment vertical="top"/>
    </xf>
    <xf numFmtId="0" fontId="5" fillId="3" borderId="26" xfId="0" applyFont="1" applyFill="1" applyBorder="1" applyAlignment="1">
      <alignment vertical="top"/>
    </xf>
    <xf numFmtId="0" fontId="5" fillId="5" borderId="28" xfId="0" applyFont="1" applyFill="1" applyBorder="1" applyAlignment="1">
      <alignment horizontal="left" vertical="top"/>
    </xf>
    <xf numFmtId="0" fontId="5" fillId="5" borderId="27" xfId="0" applyFont="1" applyFill="1" applyBorder="1" applyAlignment="1">
      <alignment horizontal="left" vertical="top"/>
    </xf>
    <xf numFmtId="0" fontId="5" fillId="5" borderId="19" xfId="0" applyFont="1" applyFill="1" applyBorder="1" applyAlignment="1">
      <alignment horizontal="left" vertical="top"/>
    </xf>
    <xf numFmtId="0" fontId="5" fillId="5" borderId="5" xfId="0" applyFont="1" applyFill="1" applyBorder="1" applyAlignment="1">
      <alignment horizontal="left" vertical="top"/>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33"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3" borderId="19" xfId="0" applyFont="1" applyFill="1" applyBorder="1" applyAlignment="1">
      <alignment vertical="top"/>
    </xf>
    <xf numFmtId="0" fontId="5" fillId="3" borderId="5" xfId="0" applyFont="1" applyFill="1" applyBorder="1" applyAlignment="1">
      <alignment vertical="top"/>
    </xf>
    <xf numFmtId="0" fontId="30" fillId="0" borderId="22" xfId="0" applyFont="1" applyBorder="1" applyAlignment="1">
      <alignment horizontal="left" vertical="center" wrapText="1"/>
    </xf>
    <xf numFmtId="0" fontId="30" fillId="0" borderId="21" xfId="0" applyFont="1" applyBorder="1" applyAlignment="1">
      <alignment horizontal="left" vertical="center" wrapText="1"/>
    </xf>
    <xf numFmtId="0" fontId="13" fillId="0" borderId="28" xfId="0" applyFont="1" applyBorder="1" applyAlignment="1">
      <alignment horizontal="left" vertical="center" wrapText="1"/>
    </xf>
    <xf numFmtId="0" fontId="13" fillId="0" borderId="26" xfId="0" applyFont="1" applyBorder="1" applyAlignment="1">
      <alignment horizontal="left" vertical="center" wrapText="1"/>
    </xf>
    <xf numFmtId="0" fontId="13" fillId="0" borderId="15" xfId="0" applyFont="1" applyBorder="1" applyAlignment="1">
      <alignment horizontal="left" vertical="center" wrapText="1"/>
    </xf>
    <xf numFmtId="0" fontId="13" fillId="0" borderId="7" xfId="0" applyFont="1" applyBorder="1" applyAlignment="1">
      <alignment horizontal="left" vertical="center" wrapText="1"/>
    </xf>
    <xf numFmtId="0" fontId="30" fillId="0" borderId="15" xfId="0" applyFont="1" applyBorder="1" applyAlignment="1">
      <alignment horizontal="left" vertical="center" wrapText="1"/>
    </xf>
    <xf numFmtId="0" fontId="30" fillId="0" borderId="7" xfId="0" applyFont="1" applyBorder="1" applyAlignment="1">
      <alignment horizontal="left" vertical="center" wrapText="1"/>
    </xf>
    <xf numFmtId="0" fontId="31" fillId="0" borderId="0" xfId="0" applyFont="1" applyAlignment="1">
      <alignment horizontal="left" vertical="center" wrapText="1"/>
    </xf>
    <xf numFmtId="0" fontId="30" fillId="0" borderId="5"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0" fillId="0" borderId="6"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16" fillId="0" borderId="8" xfId="0" applyFont="1" applyBorder="1" applyAlignment="1">
      <alignment horizontal="right" wrapText="1"/>
    </xf>
    <xf numFmtId="0" fontId="16" fillId="0" borderId="0" xfId="0" applyFont="1" applyAlignment="1">
      <alignment horizontal="right" wrapText="1"/>
    </xf>
    <xf numFmtId="0" fontId="16" fillId="0" borderId="6" xfId="0" applyFont="1" applyBorder="1" applyAlignment="1">
      <alignment horizontal="right" wrapText="1"/>
    </xf>
    <xf numFmtId="0" fontId="16" fillId="0" borderId="15" xfId="0" applyFont="1" applyBorder="1" applyAlignment="1">
      <alignment horizontal="right" wrapText="1"/>
    </xf>
    <xf numFmtId="0" fontId="16" fillId="0" borderId="18" xfId="0" applyFont="1" applyBorder="1" applyAlignment="1">
      <alignment horizontal="right" wrapText="1"/>
    </xf>
    <xf numFmtId="0" fontId="16" fillId="0" borderId="7" xfId="0" applyFont="1" applyBorder="1" applyAlignment="1">
      <alignment horizontal="right"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1" fillId="10" borderId="16" xfId="0" applyFont="1" applyFill="1" applyBorder="1" applyAlignment="1">
      <alignment horizontal="center" vertical="center" wrapText="1"/>
    </xf>
    <xf numFmtId="0" fontId="21" fillId="10" borderId="19"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15" xfId="0" applyFont="1" applyFill="1" applyBorder="1" applyAlignment="1">
      <alignment horizontal="center" vertical="center" wrapText="1"/>
    </xf>
    <xf numFmtId="0" fontId="21" fillId="10" borderId="18" xfId="0" applyFont="1" applyFill="1" applyBorder="1" applyAlignment="1">
      <alignment horizontal="center" vertical="center" wrapText="1"/>
    </xf>
    <xf numFmtId="0" fontId="1" fillId="0" borderId="2"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39" fillId="0" borderId="28" xfId="0" applyFont="1" applyBorder="1" applyAlignment="1">
      <alignment horizontal="left" vertical="center" wrapText="1"/>
    </xf>
    <xf numFmtId="0" fontId="3" fillId="0" borderId="26" xfId="0" applyFont="1" applyBorder="1" applyAlignment="1">
      <alignment horizontal="left" vertical="center" wrapText="1"/>
    </xf>
    <xf numFmtId="0" fontId="3" fillId="0" borderId="37" xfId="0" applyFont="1" applyBorder="1" applyAlignment="1">
      <alignment horizontal="left" vertical="center" wrapText="1"/>
    </xf>
    <xf numFmtId="0" fontId="3" fillId="0" borderId="39" xfId="0" applyFont="1" applyBorder="1" applyAlignment="1">
      <alignment horizontal="left" vertical="center" wrapText="1"/>
    </xf>
    <xf numFmtId="0" fontId="10" fillId="8" borderId="19" xfId="0" applyFont="1" applyFill="1" applyBorder="1" applyAlignment="1">
      <alignment horizontal="left" vertical="top" wrapText="1"/>
    </xf>
    <xf numFmtId="0" fontId="10" fillId="8" borderId="18" xfId="0" applyFont="1" applyFill="1" applyBorder="1" applyAlignment="1">
      <alignment horizontal="left" vertical="top" wrapText="1"/>
    </xf>
    <xf numFmtId="0" fontId="10" fillId="8" borderId="0" xfId="0" applyFont="1" applyFill="1" applyAlignment="1">
      <alignment horizontal="left" vertical="top"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4" fillId="9" borderId="0" xfId="0" applyFont="1" applyFill="1" applyAlignment="1">
      <alignment horizontal="center" vertical="top"/>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7" xfId="0" applyFont="1" applyFill="1" applyBorder="1" applyAlignment="1">
      <alignment horizontal="center" vertical="center" wrapText="1"/>
    </xf>
    <xf numFmtId="0" fontId="1" fillId="9" borderId="23" xfId="0" applyFont="1" applyFill="1" applyBorder="1" applyAlignment="1">
      <alignment horizontal="center" vertical="top"/>
    </xf>
    <xf numFmtId="0" fontId="1" fillId="9" borderId="30" xfId="0" applyFont="1" applyFill="1" applyBorder="1" applyAlignment="1">
      <alignment horizontal="center" vertical="top"/>
    </xf>
    <xf numFmtId="0" fontId="1" fillId="9" borderId="13" xfId="0" applyFont="1" applyFill="1" applyBorder="1" applyAlignment="1">
      <alignment horizontal="center" vertical="top"/>
    </xf>
    <xf numFmtId="0" fontId="1" fillId="9" borderId="28" xfId="0" applyFont="1" applyFill="1" applyBorder="1" applyAlignment="1">
      <alignment horizontal="center" vertical="top"/>
    </xf>
    <xf numFmtId="0" fontId="1" fillId="9" borderId="27" xfId="0" applyFont="1" applyFill="1" applyBorder="1" applyAlignment="1">
      <alignment horizontal="center" vertical="top"/>
    </xf>
    <xf numFmtId="0" fontId="1" fillId="9" borderId="26" xfId="0" applyFont="1" applyFill="1" applyBorder="1" applyAlignment="1">
      <alignment horizontal="center" vertical="top"/>
    </xf>
    <xf numFmtId="0" fontId="15" fillId="0" borderId="18" xfId="0" applyFont="1" applyBorder="1" applyAlignment="1">
      <alignment horizontal="center"/>
    </xf>
    <xf numFmtId="0" fontId="1" fillId="0" borderId="18" xfId="0" applyFont="1" applyBorder="1" applyAlignment="1">
      <alignment horizontal="center"/>
    </xf>
    <xf numFmtId="0" fontId="20" fillId="0" borderId="27" xfId="0" applyFont="1" applyBorder="1" applyAlignment="1">
      <alignment horizontal="left" vertical="center" wrapText="1"/>
    </xf>
    <xf numFmtId="0" fontId="20"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9" borderId="31" xfId="0" applyFont="1" applyFill="1" applyBorder="1" applyAlignment="1">
      <alignment horizontal="center" vertical="top"/>
    </xf>
    <xf numFmtId="0" fontId="1" fillId="9" borderId="14" xfId="0" applyFont="1" applyFill="1" applyBorder="1" applyAlignment="1">
      <alignment horizontal="center" vertical="top"/>
    </xf>
    <xf numFmtId="0" fontId="1" fillId="9" borderId="11" xfId="0" applyFont="1" applyFill="1" applyBorder="1" applyAlignment="1">
      <alignment horizontal="center" vertical="top"/>
    </xf>
    <xf numFmtId="0" fontId="8" fillId="9" borderId="14" xfId="0" applyFont="1" applyFill="1" applyBorder="1" applyAlignment="1">
      <alignment horizontal="center" vertical="top"/>
    </xf>
    <xf numFmtId="0" fontId="8" fillId="9" borderId="11" xfId="0" applyFont="1" applyFill="1" applyBorder="1" applyAlignment="1">
      <alignment horizontal="center" vertical="top"/>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9" borderId="22" xfId="0" applyFont="1" applyFill="1" applyBorder="1" applyAlignment="1">
      <alignment horizontal="center" vertical="top"/>
    </xf>
    <xf numFmtId="0" fontId="1" fillId="9" borderId="32" xfId="0" applyFont="1" applyFill="1" applyBorder="1" applyAlignment="1">
      <alignment horizontal="center" vertical="top"/>
    </xf>
    <xf numFmtId="0" fontId="1" fillId="9" borderId="21" xfId="0" applyFont="1" applyFill="1" applyBorder="1" applyAlignment="1">
      <alignment horizontal="center" vertical="top"/>
    </xf>
    <xf numFmtId="0" fontId="19" fillId="0" borderId="18" xfId="0" applyFont="1" applyBorder="1" applyAlignment="1">
      <alignment horizontal="center"/>
    </xf>
    <xf numFmtId="0" fontId="24" fillId="9" borderId="22" xfId="0" applyFont="1" applyFill="1" applyBorder="1" applyAlignment="1">
      <alignment horizontal="center" vertical="top"/>
    </xf>
    <xf numFmtId="0" fontId="24" fillId="9" borderId="32" xfId="0" applyFont="1" applyFill="1" applyBorder="1" applyAlignment="1">
      <alignment horizontal="center" vertical="top"/>
    </xf>
    <xf numFmtId="0" fontId="24" fillId="9" borderId="21" xfId="0" applyFont="1" applyFill="1" applyBorder="1" applyAlignment="1">
      <alignment horizontal="center" vertical="top"/>
    </xf>
    <xf numFmtId="0" fontId="19" fillId="9" borderId="22" xfId="0" applyFont="1" applyFill="1" applyBorder="1" applyAlignment="1">
      <alignment horizontal="center" vertical="top"/>
    </xf>
    <xf numFmtId="0" fontId="19" fillId="9" borderId="32" xfId="0" applyFont="1" applyFill="1" applyBorder="1" applyAlignment="1">
      <alignment horizontal="center" vertical="top"/>
    </xf>
    <xf numFmtId="0" fontId="19" fillId="9" borderId="21" xfId="0" applyFont="1" applyFill="1" applyBorder="1" applyAlignment="1">
      <alignment horizontal="center" vertical="top"/>
    </xf>
    <xf numFmtId="0" fontId="19" fillId="9" borderId="16" xfId="0" applyFont="1" applyFill="1" applyBorder="1" applyAlignment="1">
      <alignment horizontal="center" vertical="top"/>
    </xf>
    <xf numFmtId="0" fontId="19" fillId="9" borderId="19" xfId="0" applyFont="1" applyFill="1" applyBorder="1" applyAlignment="1">
      <alignment horizontal="center" vertical="top"/>
    </xf>
    <xf numFmtId="0" fontId="19" fillId="9" borderId="5" xfId="0" applyFont="1" applyFill="1" applyBorder="1" applyAlignment="1">
      <alignment horizontal="center" vertical="top"/>
    </xf>
    <xf numFmtId="0" fontId="1" fillId="9" borderId="19" xfId="0" applyFont="1" applyFill="1" applyBorder="1" applyAlignment="1">
      <alignment horizontal="center" vertical="top"/>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0" xfId="0" applyFont="1" applyBorder="1" applyAlignment="1">
      <alignment horizontal="left" vertical="center" wrapText="1"/>
    </xf>
    <xf numFmtId="0" fontId="8" fillId="9" borderId="0" xfId="0" applyFont="1" applyFill="1" applyAlignment="1">
      <alignment horizontal="center" vertical="top"/>
    </xf>
    <xf numFmtId="0" fontId="8" fillId="9" borderId="6" xfId="0" applyFont="1" applyFill="1" applyBorder="1" applyAlignment="1">
      <alignment horizontal="center" vertical="top"/>
    </xf>
    <xf numFmtId="0" fontId="8" fillId="9" borderId="27" xfId="0" applyFont="1" applyFill="1" applyBorder="1" applyAlignment="1">
      <alignment horizontal="center" vertical="top"/>
    </xf>
    <xf numFmtId="0" fontId="8" fillId="9" borderId="26" xfId="0" applyFont="1" applyFill="1" applyBorder="1" applyAlignment="1">
      <alignment horizontal="center" vertical="top"/>
    </xf>
    <xf numFmtId="0" fontId="0" fillId="12" borderId="30" xfId="0" applyFill="1" applyBorder="1" applyAlignment="1">
      <alignment vertical="center" wrapText="1"/>
    </xf>
    <xf numFmtId="0" fontId="1" fillId="12" borderId="48" xfId="0" applyFont="1" applyFill="1" applyBorder="1" applyAlignment="1">
      <alignment vertical="top"/>
    </xf>
    <xf numFmtId="0" fontId="13" fillId="12" borderId="33" xfId="0" applyFont="1" applyFill="1" applyBorder="1" applyAlignment="1">
      <alignment vertical="center" wrapText="1"/>
    </xf>
    <xf numFmtId="0" fontId="5" fillId="12" borderId="12" xfId="0" applyFont="1" applyFill="1" applyBorder="1" applyAlignment="1">
      <alignment horizontal="right"/>
    </xf>
  </cellXfs>
  <cellStyles count="2">
    <cellStyle name="Hyperlink" xfId="1" builtinId="8"/>
    <cellStyle name="Normal" xfId="0" builtinId="0"/>
  </cellStyles>
  <dxfs count="1">
    <dxf>
      <fill>
        <patternFill>
          <bgColor theme="0" tint="-0.14996795556505021"/>
        </patternFill>
      </fill>
    </dxf>
  </dxfs>
  <tableStyles count="0" defaultTableStyle="TableStyleMedium2" defaultPivotStyle="PivotStyleLight16"/>
  <colors>
    <mruColors>
      <color rgb="FFE8D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ORHP\RCORP%20-%20Evaluation\Deliverables\Data%20Dictionary%20&amp;%20Webinar\Copy%20of%20RCORP%20Performance%20Measurement%20Tracking%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Narrative Stories"/>
      <sheetName val="Non-Clinical PIMS details"/>
      <sheetName val="Sec 1-Service Area &amp; Consortium"/>
      <sheetName val="Sec 2-Demographics"/>
      <sheetName val="Sec 3- Prevalence"/>
      <sheetName val="Sec 4-Direct Services"/>
      <sheetName val=" Sec 4 - Direct Services"/>
      <sheetName val="Sec 5-Workforce"/>
      <sheetName val="Sec 6-Utilization"/>
      <sheetName val="Sec 7-Telehealth"/>
      <sheetName val="Secs 8-9-Clinical Quality"/>
      <sheetName val="Project-Specific Measures"/>
      <sheetName val="Diabetes Care - Hemoglobin A1c"/>
      <sheetName val="Blood Pressure"/>
      <sheetName val="BMI Screening Follow Up"/>
      <sheetName val="Depression Screening"/>
      <sheetName val="Tobacco Screening Intervention"/>
      <sheetName val="Cardiovascular Disease"/>
      <sheetName val="Alcohol and Drug"/>
      <sheetName val="Readmissions"/>
      <sheetName val="Care Coordination"/>
      <sheetName val="COPD"/>
      <sheetName val="Weight Assessment"/>
      <sheetName val="Dashboard"/>
      <sheetName val="Chart Dashboard"/>
      <sheetName val="Dropdowns"/>
      <sheetName val="Frequen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rcorp-ta.org/resources/rcorp-grantee-data-collection-resources-implementation-grantees" TargetMode="External"/><Relationship Id="rId1" Type="http://schemas.openxmlformats.org/officeDocument/2006/relationships/hyperlink" Target="https://www.rcorp-ta.org/resources/rcorp-grantee-data-collection-resources-implementation-grante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1"/>
  <sheetViews>
    <sheetView topLeftCell="D1" workbookViewId="0">
      <selection activeCell="H15" sqref="H15"/>
    </sheetView>
  </sheetViews>
  <sheetFormatPr defaultRowHeight="15" x14ac:dyDescent="0.25"/>
  <cols>
    <col min="1" max="1" width="19.28515625" customWidth="1"/>
    <col min="2" max="2" width="16.42578125" customWidth="1"/>
    <col min="3" max="3" width="82.7109375" customWidth="1"/>
    <col min="4" max="4" width="17.7109375" customWidth="1"/>
  </cols>
  <sheetData>
    <row r="1" spans="1:8" x14ac:dyDescent="0.25">
      <c r="A1" s="3" t="s">
        <v>0</v>
      </c>
      <c r="B1" s="3" t="s">
        <v>1</v>
      </c>
      <c r="C1" s="3" t="s">
        <v>2</v>
      </c>
      <c r="D1" s="3" t="s">
        <v>3</v>
      </c>
      <c r="E1" s="3" t="s">
        <v>4</v>
      </c>
    </row>
    <row r="2" spans="1:8" x14ac:dyDescent="0.25">
      <c r="A2" t="s">
        <v>5</v>
      </c>
      <c r="B2" t="s">
        <v>6</v>
      </c>
      <c r="C2" s="9" t="s">
        <v>7</v>
      </c>
      <c r="D2" t="s">
        <v>8</v>
      </c>
      <c r="E2" t="s">
        <v>9</v>
      </c>
      <c r="H2" s="112" t="s">
        <v>10</v>
      </c>
    </row>
    <row r="3" spans="1:8" x14ac:dyDescent="0.25">
      <c r="A3" t="s">
        <v>11</v>
      </c>
      <c r="B3" t="s">
        <v>12</v>
      </c>
      <c r="C3" s="9" t="s">
        <v>13</v>
      </c>
      <c r="D3" t="s">
        <v>14</v>
      </c>
      <c r="E3" t="s">
        <v>15</v>
      </c>
      <c r="H3" s="112" t="s">
        <v>16</v>
      </c>
    </row>
    <row r="4" spans="1:8" x14ac:dyDescent="0.25">
      <c r="A4" t="s">
        <v>17</v>
      </c>
      <c r="B4" t="s">
        <v>18</v>
      </c>
      <c r="C4" s="9" t="s">
        <v>19</v>
      </c>
      <c r="D4" t="s">
        <v>20</v>
      </c>
      <c r="E4" t="s">
        <v>21</v>
      </c>
      <c r="H4" s="112" t="s">
        <v>22</v>
      </c>
    </row>
    <row r="5" spans="1:8" x14ac:dyDescent="0.25">
      <c r="A5" t="s">
        <v>23</v>
      </c>
      <c r="C5" s="9" t="s">
        <v>24</v>
      </c>
      <c r="D5" t="s">
        <v>25</v>
      </c>
      <c r="E5" t="s">
        <v>26</v>
      </c>
      <c r="H5" s="112" t="s">
        <v>27</v>
      </c>
    </row>
    <row r="6" spans="1:8" x14ac:dyDescent="0.25">
      <c r="A6" t="s">
        <v>28</v>
      </c>
      <c r="C6" s="9" t="s">
        <v>29</v>
      </c>
      <c r="D6" t="s">
        <v>30</v>
      </c>
      <c r="E6" t="s">
        <v>31</v>
      </c>
      <c r="H6" s="112" t="s">
        <v>32</v>
      </c>
    </row>
    <row r="7" spans="1:8" x14ac:dyDescent="0.25">
      <c r="A7" t="s">
        <v>33</v>
      </c>
      <c r="C7" s="9" t="s">
        <v>34</v>
      </c>
      <c r="D7" t="s">
        <v>35</v>
      </c>
      <c r="E7" t="s">
        <v>36</v>
      </c>
      <c r="H7" s="112" t="s">
        <v>37</v>
      </c>
    </row>
    <row r="8" spans="1:8" x14ac:dyDescent="0.25">
      <c r="C8" s="9" t="s">
        <v>38</v>
      </c>
      <c r="D8" t="s">
        <v>39</v>
      </c>
      <c r="E8" t="s">
        <v>40</v>
      </c>
      <c r="H8" s="112" t="s">
        <v>41</v>
      </c>
    </row>
    <row r="9" spans="1:8" x14ac:dyDescent="0.25">
      <c r="C9" s="9" t="s">
        <v>42</v>
      </c>
      <c r="D9" t="s">
        <v>43</v>
      </c>
      <c r="E9" t="s">
        <v>44</v>
      </c>
    </row>
    <row r="10" spans="1:8" x14ac:dyDescent="0.25">
      <c r="C10" s="9" t="s">
        <v>45</v>
      </c>
      <c r="D10" t="s">
        <v>46</v>
      </c>
      <c r="E10" t="s">
        <v>47</v>
      </c>
    </row>
    <row r="11" spans="1:8" x14ac:dyDescent="0.25">
      <c r="C11" s="9" t="s">
        <v>48</v>
      </c>
      <c r="D11" t="s">
        <v>49</v>
      </c>
      <c r="E11" t="s">
        <v>50</v>
      </c>
    </row>
    <row r="12" spans="1:8" x14ac:dyDescent="0.25">
      <c r="C12" s="9" t="s">
        <v>51</v>
      </c>
      <c r="D12" t="s">
        <v>52</v>
      </c>
      <c r="E12" t="s">
        <v>53</v>
      </c>
    </row>
    <row r="13" spans="1:8" x14ac:dyDescent="0.25">
      <c r="C13" s="9" t="s">
        <v>54</v>
      </c>
      <c r="D13" t="s">
        <v>55</v>
      </c>
      <c r="E13" t="s">
        <v>56</v>
      </c>
    </row>
    <row r="14" spans="1:8" x14ac:dyDescent="0.25">
      <c r="C14" s="9" t="s">
        <v>57</v>
      </c>
      <c r="D14" t="s">
        <v>58</v>
      </c>
      <c r="E14" t="s">
        <v>59</v>
      </c>
    </row>
    <row r="15" spans="1:8" x14ac:dyDescent="0.25">
      <c r="C15" s="9" t="s">
        <v>60</v>
      </c>
      <c r="D15" t="s">
        <v>61</v>
      </c>
      <c r="E15" t="s">
        <v>62</v>
      </c>
    </row>
    <row r="16" spans="1:8" x14ac:dyDescent="0.25">
      <c r="C16" s="9" t="s">
        <v>63</v>
      </c>
      <c r="D16" t="s">
        <v>64</v>
      </c>
      <c r="E16" t="s">
        <v>65</v>
      </c>
    </row>
    <row r="17" spans="3:5" x14ac:dyDescent="0.25">
      <c r="C17" s="9" t="s">
        <v>66</v>
      </c>
      <c r="D17" t="s">
        <v>67</v>
      </c>
      <c r="E17" t="s">
        <v>68</v>
      </c>
    </row>
    <row r="18" spans="3:5" x14ac:dyDescent="0.25">
      <c r="C18" s="9" t="s">
        <v>69</v>
      </c>
      <c r="D18" t="s">
        <v>70</v>
      </c>
      <c r="E18" t="s">
        <v>71</v>
      </c>
    </row>
    <row r="19" spans="3:5" x14ac:dyDescent="0.25">
      <c r="C19" s="9" t="s">
        <v>72</v>
      </c>
      <c r="D19" t="s">
        <v>73</v>
      </c>
      <c r="E19" t="s">
        <v>74</v>
      </c>
    </row>
    <row r="20" spans="3:5" x14ac:dyDescent="0.25">
      <c r="C20" s="9" t="s">
        <v>75</v>
      </c>
      <c r="D20" t="s">
        <v>76</v>
      </c>
      <c r="E20" t="s">
        <v>77</v>
      </c>
    </row>
    <row r="21" spans="3:5" x14ac:dyDescent="0.25">
      <c r="C21" s="9" t="s">
        <v>78</v>
      </c>
      <c r="D21" t="s">
        <v>79</v>
      </c>
      <c r="E21" t="s">
        <v>80</v>
      </c>
    </row>
    <row r="22" spans="3:5" x14ac:dyDescent="0.25">
      <c r="C22" s="9" t="s">
        <v>81</v>
      </c>
      <c r="D22" t="s">
        <v>82</v>
      </c>
      <c r="E22" t="s">
        <v>83</v>
      </c>
    </row>
    <row r="23" spans="3:5" x14ac:dyDescent="0.25">
      <c r="C23" s="9" t="s">
        <v>84</v>
      </c>
      <c r="D23" t="s">
        <v>85</v>
      </c>
      <c r="E23" t="s">
        <v>86</v>
      </c>
    </row>
    <row r="24" spans="3:5" x14ac:dyDescent="0.25">
      <c r="C24" s="9" t="s">
        <v>87</v>
      </c>
      <c r="D24" t="s">
        <v>88</v>
      </c>
      <c r="E24" t="s">
        <v>89</v>
      </c>
    </row>
    <row r="25" spans="3:5" x14ac:dyDescent="0.25">
      <c r="C25" s="9" t="s">
        <v>90</v>
      </c>
      <c r="D25" t="s">
        <v>91</v>
      </c>
      <c r="E25" t="s">
        <v>92</v>
      </c>
    </row>
    <row r="26" spans="3:5" x14ac:dyDescent="0.25">
      <c r="C26" s="9" t="s">
        <v>93</v>
      </c>
      <c r="D26" t="s">
        <v>94</v>
      </c>
      <c r="E26" t="s">
        <v>95</v>
      </c>
    </row>
    <row r="27" spans="3:5" x14ac:dyDescent="0.25">
      <c r="C27" s="9" t="s">
        <v>96</v>
      </c>
      <c r="D27" t="s">
        <v>97</v>
      </c>
      <c r="E27" t="s">
        <v>98</v>
      </c>
    </row>
    <row r="28" spans="3:5" x14ac:dyDescent="0.25">
      <c r="C28" s="9" t="s">
        <v>99</v>
      </c>
      <c r="D28" t="s">
        <v>100</v>
      </c>
      <c r="E28" t="s">
        <v>101</v>
      </c>
    </row>
    <row r="29" spans="3:5" x14ac:dyDescent="0.25">
      <c r="C29" s="9" t="s">
        <v>102</v>
      </c>
      <c r="D29" t="s">
        <v>103</v>
      </c>
      <c r="E29" t="s">
        <v>104</v>
      </c>
    </row>
    <row r="30" spans="3:5" x14ac:dyDescent="0.25">
      <c r="C30" s="9" t="s">
        <v>105</v>
      </c>
      <c r="D30" t="s">
        <v>106</v>
      </c>
      <c r="E30" t="s">
        <v>107</v>
      </c>
    </row>
    <row r="31" spans="3:5" x14ac:dyDescent="0.25">
      <c r="C31" s="9" t="s">
        <v>108</v>
      </c>
      <c r="D31" t="s">
        <v>109</v>
      </c>
      <c r="E31" t="s">
        <v>110</v>
      </c>
    </row>
    <row r="32" spans="3:5" x14ac:dyDescent="0.25">
      <c r="C32" s="9" t="s">
        <v>111</v>
      </c>
      <c r="D32" t="s">
        <v>112</v>
      </c>
      <c r="E32" t="s">
        <v>113</v>
      </c>
    </row>
    <row r="33" spans="3:5" x14ac:dyDescent="0.25">
      <c r="C33" s="9" t="s">
        <v>114</v>
      </c>
      <c r="D33" t="s">
        <v>115</v>
      </c>
      <c r="E33" t="s">
        <v>116</v>
      </c>
    </row>
    <row r="34" spans="3:5" x14ac:dyDescent="0.25">
      <c r="C34" s="9" t="s">
        <v>117</v>
      </c>
      <c r="D34" t="s">
        <v>118</v>
      </c>
      <c r="E34" t="s">
        <v>119</v>
      </c>
    </row>
    <row r="35" spans="3:5" x14ac:dyDescent="0.25">
      <c r="C35" s="9" t="s">
        <v>120</v>
      </c>
      <c r="D35" t="s">
        <v>121</v>
      </c>
      <c r="E35" t="s">
        <v>122</v>
      </c>
    </row>
    <row r="36" spans="3:5" x14ac:dyDescent="0.25">
      <c r="D36" t="s">
        <v>123</v>
      </c>
      <c r="E36" t="s">
        <v>124</v>
      </c>
    </row>
    <row r="37" spans="3:5" x14ac:dyDescent="0.25">
      <c r="D37" t="s">
        <v>125</v>
      </c>
      <c r="E37" t="s">
        <v>126</v>
      </c>
    </row>
    <row r="38" spans="3:5" x14ac:dyDescent="0.25">
      <c r="D38" t="s">
        <v>127</v>
      </c>
      <c r="E38" t="s">
        <v>128</v>
      </c>
    </row>
    <row r="39" spans="3:5" x14ac:dyDescent="0.25">
      <c r="D39" t="s">
        <v>129</v>
      </c>
      <c r="E39" t="s">
        <v>130</v>
      </c>
    </row>
    <row r="40" spans="3:5" x14ac:dyDescent="0.25">
      <c r="D40" t="s">
        <v>131</v>
      </c>
      <c r="E40" t="s">
        <v>132</v>
      </c>
    </row>
    <row r="41" spans="3:5" x14ac:dyDescent="0.25">
      <c r="D41" t="s">
        <v>133</v>
      </c>
      <c r="E41" t="s">
        <v>134</v>
      </c>
    </row>
    <row r="42" spans="3:5" x14ac:dyDescent="0.25">
      <c r="D42" t="s">
        <v>135</v>
      </c>
      <c r="E42" t="s">
        <v>136</v>
      </c>
    </row>
    <row r="43" spans="3:5" x14ac:dyDescent="0.25">
      <c r="D43" t="s">
        <v>137</v>
      </c>
      <c r="E43" t="s">
        <v>138</v>
      </c>
    </row>
    <row r="44" spans="3:5" x14ac:dyDescent="0.25">
      <c r="D44" t="s">
        <v>139</v>
      </c>
      <c r="E44" t="s">
        <v>140</v>
      </c>
    </row>
    <row r="45" spans="3:5" x14ac:dyDescent="0.25">
      <c r="D45" t="s">
        <v>141</v>
      </c>
      <c r="E45" t="s">
        <v>142</v>
      </c>
    </row>
    <row r="46" spans="3:5" x14ac:dyDescent="0.25">
      <c r="D46" t="s">
        <v>143</v>
      </c>
      <c r="E46" t="s">
        <v>144</v>
      </c>
    </row>
    <row r="47" spans="3:5" x14ac:dyDescent="0.25">
      <c r="D47" t="s">
        <v>145</v>
      </c>
      <c r="E47" t="s">
        <v>146</v>
      </c>
    </row>
    <row r="48" spans="3:5" x14ac:dyDescent="0.25">
      <c r="D48" t="s">
        <v>147</v>
      </c>
      <c r="E48" t="s">
        <v>148</v>
      </c>
    </row>
    <row r="49" spans="4:5" x14ac:dyDescent="0.25">
      <c r="D49" t="s">
        <v>149</v>
      </c>
      <c r="E49" t="s">
        <v>150</v>
      </c>
    </row>
    <row r="50" spans="4:5" x14ac:dyDescent="0.25">
      <c r="D50" t="s">
        <v>151</v>
      </c>
      <c r="E50" t="s">
        <v>152</v>
      </c>
    </row>
    <row r="51" spans="4:5" x14ac:dyDescent="0.25">
      <c r="D51" t="s">
        <v>153</v>
      </c>
      <c r="E51" t="s">
        <v>154</v>
      </c>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N14"/>
  <sheetViews>
    <sheetView zoomScaleNormal="100" workbookViewId="0">
      <selection activeCell="A12" sqref="A12:N12"/>
    </sheetView>
  </sheetViews>
  <sheetFormatPr defaultRowHeight="15" x14ac:dyDescent="0.25"/>
  <cols>
    <col min="14" max="14" width="8.42578125" customWidth="1"/>
  </cols>
  <sheetData>
    <row r="1" spans="1:14" ht="15.75" thickBot="1" x14ac:dyDescent="0.3">
      <c r="A1" s="16" t="s">
        <v>155</v>
      </c>
    </row>
    <row r="2" spans="1:14" ht="15.75" thickBot="1" x14ac:dyDescent="0.3">
      <c r="A2" s="357" t="s">
        <v>156</v>
      </c>
      <c r="B2" s="357"/>
      <c r="C2" s="357"/>
      <c r="D2" s="357"/>
      <c r="E2" s="357"/>
      <c r="F2" s="357"/>
      <c r="G2" s="357"/>
      <c r="H2" s="357"/>
      <c r="I2" s="357"/>
      <c r="J2" s="357"/>
      <c r="K2" s="357"/>
      <c r="L2" s="357"/>
      <c r="M2" s="357"/>
      <c r="N2" s="357"/>
    </row>
    <row r="3" spans="1:14" ht="180.75" customHeight="1" thickBot="1" x14ac:dyDescent="0.3">
      <c r="A3" s="357"/>
      <c r="B3" s="357"/>
      <c r="C3" s="357"/>
      <c r="D3" s="357"/>
      <c r="E3" s="357"/>
      <c r="F3" s="357"/>
      <c r="G3" s="357"/>
      <c r="H3" s="357"/>
      <c r="I3" s="357"/>
      <c r="J3" s="357"/>
      <c r="K3" s="357"/>
      <c r="L3" s="357"/>
      <c r="M3" s="357"/>
      <c r="N3" s="357"/>
    </row>
    <row r="4" spans="1:14" ht="28.5" customHeight="1" x14ac:dyDescent="0.25"/>
    <row r="5" spans="1:14" ht="24" customHeight="1" thickBot="1" x14ac:dyDescent="0.3">
      <c r="A5" s="16" t="s">
        <v>157</v>
      </c>
    </row>
    <row r="6" spans="1:14" ht="31.5" customHeight="1" thickBot="1" x14ac:dyDescent="0.3">
      <c r="A6" s="356" t="s">
        <v>158</v>
      </c>
      <c r="B6" s="356"/>
      <c r="C6" s="356"/>
      <c r="D6" s="356"/>
      <c r="E6" s="356"/>
      <c r="F6" s="356"/>
      <c r="G6" s="356"/>
      <c r="H6" s="356"/>
      <c r="I6" s="356"/>
      <c r="J6" s="356"/>
      <c r="K6" s="356"/>
      <c r="L6" s="356"/>
      <c r="M6" s="356"/>
      <c r="N6" s="356"/>
    </row>
    <row r="7" spans="1:14" ht="15" customHeight="1" thickBot="1" x14ac:dyDescent="0.3">
      <c r="A7" s="359" t="s">
        <v>159</v>
      </c>
      <c r="B7" s="359"/>
      <c r="C7" s="359"/>
      <c r="D7" s="359"/>
      <c r="E7" s="359"/>
      <c r="F7" s="359"/>
      <c r="G7" s="359"/>
      <c r="H7" s="359"/>
      <c r="I7" s="359"/>
      <c r="J7" s="359"/>
      <c r="K7" s="359"/>
      <c r="L7" s="359"/>
      <c r="M7" s="359"/>
      <c r="N7" s="359"/>
    </row>
    <row r="8" spans="1:14" ht="21.75" customHeight="1" thickBot="1" x14ac:dyDescent="0.3">
      <c r="A8" s="360" t="s">
        <v>160</v>
      </c>
      <c r="B8" s="360"/>
      <c r="C8" s="360"/>
      <c r="D8" s="360"/>
      <c r="E8" s="360"/>
      <c r="F8" s="360"/>
      <c r="G8" s="360"/>
      <c r="H8" s="360"/>
      <c r="I8" s="360"/>
      <c r="J8" s="360"/>
      <c r="K8" s="360"/>
      <c r="L8" s="360"/>
      <c r="M8" s="360"/>
      <c r="N8" s="360"/>
    </row>
    <row r="9" spans="1:14" ht="31.5" customHeight="1" thickBot="1" x14ac:dyDescent="0.3">
      <c r="A9" s="364" t="s">
        <v>161</v>
      </c>
      <c r="B9" s="365"/>
      <c r="C9" s="365"/>
      <c r="D9" s="365"/>
      <c r="E9" s="365"/>
      <c r="F9" s="365"/>
      <c r="G9" s="365"/>
      <c r="H9" s="365"/>
      <c r="I9" s="365"/>
      <c r="J9" s="365"/>
      <c r="K9" s="365"/>
      <c r="L9" s="365"/>
      <c r="M9" s="365"/>
      <c r="N9" s="366"/>
    </row>
    <row r="10" spans="1:14" ht="33" customHeight="1" thickBot="1" x14ac:dyDescent="0.3">
      <c r="A10" s="16" t="s">
        <v>162</v>
      </c>
    </row>
    <row r="11" spans="1:14" ht="33" customHeight="1" thickBot="1" x14ac:dyDescent="0.3">
      <c r="A11" s="361" t="s">
        <v>163</v>
      </c>
      <c r="B11" s="362"/>
      <c r="C11" s="362"/>
      <c r="D11" s="362"/>
      <c r="E11" s="362"/>
      <c r="F11" s="362"/>
      <c r="G11" s="362"/>
      <c r="H11" s="362"/>
      <c r="I11" s="362"/>
      <c r="J11" s="362"/>
      <c r="K11" s="362"/>
      <c r="L11" s="362"/>
      <c r="M11" s="362"/>
      <c r="N11" s="363"/>
    </row>
    <row r="12" spans="1:14" ht="64.5" customHeight="1" thickBot="1" x14ac:dyDescent="0.3">
      <c r="A12" s="355" t="s">
        <v>164</v>
      </c>
      <c r="B12" s="355"/>
      <c r="C12" s="355"/>
      <c r="D12" s="355"/>
      <c r="E12" s="355"/>
      <c r="F12" s="355"/>
      <c r="G12" s="355"/>
      <c r="H12" s="355"/>
      <c r="I12" s="355"/>
      <c r="J12" s="355"/>
      <c r="K12" s="355"/>
      <c r="L12" s="355"/>
      <c r="M12" s="355"/>
      <c r="N12" s="355"/>
    </row>
    <row r="13" spans="1:14" ht="39" customHeight="1" thickBot="1" x14ac:dyDescent="0.3">
      <c r="A13" s="358" t="s">
        <v>165</v>
      </c>
      <c r="B13" s="358"/>
      <c r="C13" s="358"/>
      <c r="D13" s="358"/>
      <c r="E13" s="358"/>
      <c r="F13" s="358"/>
      <c r="G13" s="358"/>
      <c r="H13" s="358"/>
      <c r="I13" s="358"/>
      <c r="J13" s="358"/>
      <c r="K13" s="358"/>
      <c r="L13" s="358"/>
      <c r="M13" s="358"/>
      <c r="N13" s="358"/>
    </row>
    <row r="14" spans="1:14" ht="35.25" customHeight="1" thickBot="1" x14ac:dyDescent="0.3">
      <c r="A14" s="354" t="s">
        <v>166</v>
      </c>
      <c r="B14" s="354"/>
      <c r="C14" s="354"/>
      <c r="D14" s="354"/>
      <c r="E14" s="354"/>
      <c r="F14" s="354"/>
      <c r="G14" s="354"/>
      <c r="H14" s="354"/>
      <c r="I14" s="354"/>
      <c r="J14" s="354"/>
      <c r="K14" s="354"/>
      <c r="L14" s="354"/>
      <c r="M14" s="354"/>
      <c r="N14" s="354"/>
    </row>
  </sheetData>
  <mergeCells count="9">
    <mergeCell ref="A14:N14"/>
    <mergeCell ref="A12:N12"/>
    <mergeCell ref="A6:N6"/>
    <mergeCell ref="A2:N3"/>
    <mergeCell ref="A13:N13"/>
    <mergeCell ref="A7:N7"/>
    <mergeCell ref="A8:N8"/>
    <mergeCell ref="A11:N11"/>
    <mergeCell ref="A9:N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2CFA-4439-4107-B9D6-84C8511D8F85}">
  <sheetPr>
    <tabColor rgb="FFE8D5F7"/>
  </sheetPr>
  <dimension ref="A1:K100"/>
  <sheetViews>
    <sheetView topLeftCell="A19" workbookViewId="0">
      <selection activeCell="B36" sqref="B36"/>
    </sheetView>
  </sheetViews>
  <sheetFormatPr defaultRowHeight="15" x14ac:dyDescent="0.25"/>
  <cols>
    <col min="10" max="10" width="6" customWidth="1"/>
  </cols>
  <sheetData>
    <row r="1" spans="1:7" s="303" customFormat="1" ht="24.75" x14ac:dyDescent="0.25">
      <c r="A1" s="302" t="s">
        <v>167</v>
      </c>
    </row>
    <row r="2" spans="1:7" s="303" customFormat="1" x14ac:dyDescent="0.25">
      <c r="A2" s="304" t="s">
        <v>168</v>
      </c>
    </row>
    <row r="3" spans="1:7" s="301" customFormat="1" ht="19.5" x14ac:dyDescent="0.25">
      <c r="A3" s="300" t="s">
        <v>169</v>
      </c>
    </row>
    <row r="4" spans="1:7" s="303" customFormat="1" x14ac:dyDescent="0.25">
      <c r="A4" s="305" t="s">
        <v>170</v>
      </c>
    </row>
    <row r="5" spans="1:7" s="303" customFormat="1" x14ac:dyDescent="0.25">
      <c r="A5" s="306" t="s">
        <v>171</v>
      </c>
      <c r="B5" s="303" t="s">
        <v>172</v>
      </c>
    </row>
    <row r="6" spans="1:7" s="303" customFormat="1" x14ac:dyDescent="0.25">
      <c r="A6" s="306" t="s">
        <v>171</v>
      </c>
      <c r="B6" s="303" t="s">
        <v>173</v>
      </c>
    </row>
    <row r="7" spans="1:7" s="303" customFormat="1" x14ac:dyDescent="0.25">
      <c r="A7" s="306" t="s">
        <v>171</v>
      </c>
      <c r="B7" s="303" t="s">
        <v>174</v>
      </c>
    </row>
    <row r="8" spans="1:7" s="303" customFormat="1" x14ac:dyDescent="0.25">
      <c r="A8" s="306" t="s">
        <v>171</v>
      </c>
      <c r="B8" s="303" t="s">
        <v>175</v>
      </c>
    </row>
    <row r="9" spans="1:7" s="303" customFormat="1" x14ac:dyDescent="0.25">
      <c r="A9" s="307"/>
      <c r="B9" s="303" t="s">
        <v>176</v>
      </c>
    </row>
    <row r="10" spans="1:7" s="303" customFormat="1" x14ac:dyDescent="0.25">
      <c r="A10" s="308"/>
      <c r="B10" s="303" t="s">
        <v>177</v>
      </c>
    </row>
    <row r="11" spans="1:7" s="303" customFormat="1" x14ac:dyDescent="0.25">
      <c r="A11" s="308"/>
      <c r="B11" s="303" t="s">
        <v>178</v>
      </c>
    </row>
    <row r="12" spans="1:7" s="303" customFormat="1" x14ac:dyDescent="0.25">
      <c r="A12" s="309"/>
      <c r="B12" s="310" t="s">
        <v>179</v>
      </c>
      <c r="G12" s="310"/>
    </row>
    <row r="13" spans="1:7" s="303" customFormat="1" x14ac:dyDescent="0.25">
      <c r="A13" s="305" t="s">
        <v>180</v>
      </c>
    </row>
    <row r="14" spans="1:7" s="303" customFormat="1" x14ac:dyDescent="0.25">
      <c r="A14" s="306" t="s">
        <v>171</v>
      </c>
      <c r="B14" s="303" t="s">
        <v>181</v>
      </c>
    </row>
    <row r="15" spans="1:7" s="303" customFormat="1" x14ac:dyDescent="0.25">
      <c r="A15" s="306" t="s">
        <v>171</v>
      </c>
      <c r="B15" s="303" t="s">
        <v>182</v>
      </c>
    </row>
    <row r="16" spans="1:7" s="303" customFormat="1" x14ac:dyDescent="0.25">
      <c r="A16" s="305" t="s">
        <v>183</v>
      </c>
    </row>
    <row r="17" spans="1:2" s="303" customFormat="1" x14ac:dyDescent="0.25">
      <c r="A17" s="306" t="s">
        <v>171</v>
      </c>
      <c r="B17" s="303" t="s">
        <v>184</v>
      </c>
    </row>
    <row r="18" spans="1:2" s="303" customFormat="1" x14ac:dyDescent="0.25">
      <c r="A18" s="311" t="s">
        <v>185</v>
      </c>
    </row>
    <row r="19" spans="1:2" s="303" customFormat="1" x14ac:dyDescent="0.25">
      <c r="A19" s="306" t="s">
        <v>171</v>
      </c>
      <c r="B19" s="303" t="s">
        <v>186</v>
      </c>
    </row>
    <row r="20" spans="1:2" s="301" customFormat="1" ht="19.5" x14ac:dyDescent="0.25">
      <c r="A20" s="300" t="s">
        <v>187</v>
      </c>
    </row>
    <row r="21" spans="1:2" s="303" customFormat="1" x14ac:dyDescent="0.25">
      <c r="A21" s="305" t="s">
        <v>188</v>
      </c>
    </row>
    <row r="22" spans="1:2" s="303" customFormat="1" x14ac:dyDescent="0.25">
      <c r="A22" s="306" t="s">
        <v>171</v>
      </c>
      <c r="B22" s="303" t="s">
        <v>189</v>
      </c>
    </row>
    <row r="23" spans="1:2" s="303" customFormat="1" x14ac:dyDescent="0.25">
      <c r="A23" s="306" t="s">
        <v>171</v>
      </c>
      <c r="B23" s="303" t="s">
        <v>190</v>
      </c>
    </row>
    <row r="24" spans="1:2" s="303" customFormat="1" x14ac:dyDescent="0.25">
      <c r="A24" s="312"/>
      <c r="B24" s="303" t="s">
        <v>191</v>
      </c>
    </row>
    <row r="25" spans="1:2" s="303" customFormat="1" x14ac:dyDescent="0.25">
      <c r="A25" s="312"/>
      <c r="B25" s="303" t="s">
        <v>192</v>
      </c>
    </row>
    <row r="26" spans="1:2" s="303" customFormat="1" x14ac:dyDescent="0.25">
      <c r="A26" s="312"/>
      <c r="B26" s="303" t="s">
        <v>193</v>
      </c>
    </row>
    <row r="27" spans="1:2" s="303" customFormat="1" x14ac:dyDescent="0.25">
      <c r="A27" s="312"/>
      <c r="B27" s="303" t="s">
        <v>194</v>
      </c>
    </row>
    <row r="28" spans="1:2" s="303" customFormat="1" x14ac:dyDescent="0.25">
      <c r="A28" s="312"/>
      <c r="B28" s="303" t="s">
        <v>195</v>
      </c>
    </row>
    <row r="29" spans="1:2" s="303" customFormat="1" x14ac:dyDescent="0.25">
      <c r="A29" s="306" t="s">
        <v>171</v>
      </c>
      <c r="B29" s="303" t="s">
        <v>196</v>
      </c>
    </row>
    <row r="30" spans="1:2" s="303" customFormat="1" x14ac:dyDescent="0.25">
      <c r="A30" s="306"/>
    </row>
    <row r="31" spans="1:2" s="303" customFormat="1" x14ac:dyDescent="0.25">
      <c r="A31" s="305" t="s">
        <v>197</v>
      </c>
    </row>
    <row r="32" spans="1:2" s="303" customFormat="1" x14ac:dyDescent="0.25">
      <c r="A32" s="306" t="s">
        <v>171</v>
      </c>
      <c r="B32" s="303" t="s">
        <v>198</v>
      </c>
    </row>
    <row r="33" spans="1:11" s="303" customFormat="1" x14ac:dyDescent="0.25">
      <c r="A33" s="306" t="s">
        <v>171</v>
      </c>
      <c r="B33" s="303" t="s">
        <v>199</v>
      </c>
    </row>
    <row r="34" spans="1:11" s="301" customFormat="1" ht="19.5" x14ac:dyDescent="0.25">
      <c r="A34" s="300" t="s">
        <v>200</v>
      </c>
    </row>
    <row r="35" spans="1:11" s="303" customFormat="1" x14ac:dyDescent="0.25">
      <c r="A35" s="305" t="s">
        <v>201</v>
      </c>
    </row>
    <row r="36" spans="1:11" s="303" customFormat="1" x14ac:dyDescent="0.25">
      <c r="A36" s="306" t="s">
        <v>171</v>
      </c>
      <c r="B36" s="303" t="s">
        <v>202</v>
      </c>
      <c r="K36" s="310" t="s">
        <v>203</v>
      </c>
    </row>
    <row r="37" spans="1:11" s="303" customFormat="1" x14ac:dyDescent="0.25">
      <c r="A37" s="306" t="s">
        <v>171</v>
      </c>
      <c r="B37" s="303" t="s">
        <v>204</v>
      </c>
    </row>
    <row r="38" spans="1:11" s="303" customFormat="1" x14ac:dyDescent="0.25">
      <c r="A38" s="306" t="s">
        <v>171</v>
      </c>
      <c r="B38" s="313" t="s">
        <v>205</v>
      </c>
    </row>
    <row r="39" spans="1:11" s="303" customFormat="1" x14ac:dyDescent="0.25">
      <c r="A39" s="305" t="s">
        <v>206</v>
      </c>
    </row>
    <row r="40" spans="1:11" s="303" customFormat="1" x14ac:dyDescent="0.25">
      <c r="A40" s="306" t="s">
        <v>171</v>
      </c>
      <c r="B40" s="303" t="s">
        <v>207</v>
      </c>
    </row>
    <row r="41" spans="1:11" s="303" customFormat="1" x14ac:dyDescent="0.25">
      <c r="A41" s="306" t="s">
        <v>171</v>
      </c>
      <c r="B41" s="303" t="s">
        <v>208</v>
      </c>
    </row>
    <row r="42" spans="1:11" s="303" customFormat="1" x14ac:dyDescent="0.25">
      <c r="A42" s="306" t="s">
        <v>171</v>
      </c>
      <c r="B42" s="303" t="s">
        <v>209</v>
      </c>
    </row>
    <row r="43" spans="1:11" s="303" customFormat="1" x14ac:dyDescent="0.25">
      <c r="A43" s="305" t="s">
        <v>210</v>
      </c>
    </row>
    <row r="44" spans="1:11" s="303" customFormat="1" x14ac:dyDescent="0.25">
      <c r="A44" s="306" t="s">
        <v>171</v>
      </c>
      <c r="B44" s="303" t="s">
        <v>211</v>
      </c>
    </row>
    <row r="45" spans="1:11" s="303" customFormat="1" x14ac:dyDescent="0.25">
      <c r="A45" s="306" t="s">
        <v>171</v>
      </c>
      <c r="B45" s="303" t="s">
        <v>212</v>
      </c>
    </row>
    <row r="46" spans="1:11" s="303" customFormat="1" x14ac:dyDescent="0.25">
      <c r="A46" s="305" t="s">
        <v>213</v>
      </c>
    </row>
    <row r="47" spans="1:11" s="303" customFormat="1" x14ac:dyDescent="0.25">
      <c r="A47" s="306" t="s">
        <v>171</v>
      </c>
      <c r="B47" s="303" t="s">
        <v>214</v>
      </c>
    </row>
    <row r="48" spans="1:11" s="303" customFormat="1" x14ac:dyDescent="0.25">
      <c r="A48" s="306" t="s">
        <v>171</v>
      </c>
      <c r="B48" s="303" t="s">
        <v>215</v>
      </c>
    </row>
    <row r="49" spans="1:2" s="303" customFormat="1" x14ac:dyDescent="0.25">
      <c r="A49" s="305" t="s">
        <v>216</v>
      </c>
    </row>
    <row r="50" spans="1:2" s="303" customFormat="1" x14ac:dyDescent="0.25">
      <c r="A50" s="306" t="s">
        <v>171</v>
      </c>
      <c r="B50" s="303" t="s">
        <v>217</v>
      </c>
    </row>
    <row r="51" spans="1:2" s="301" customFormat="1" ht="19.5" x14ac:dyDescent="0.25">
      <c r="A51" s="300" t="s">
        <v>218</v>
      </c>
    </row>
    <row r="52" spans="1:2" s="303" customFormat="1" x14ac:dyDescent="0.25">
      <c r="A52" s="305" t="s">
        <v>219</v>
      </c>
    </row>
    <row r="53" spans="1:2" s="303" customFormat="1" x14ac:dyDescent="0.25">
      <c r="A53" s="306" t="s">
        <v>171</v>
      </c>
      <c r="B53" s="303" t="s">
        <v>220</v>
      </c>
    </row>
    <row r="54" spans="1:2" s="301" customFormat="1" ht="19.5" x14ac:dyDescent="0.25">
      <c r="A54" s="300" t="s">
        <v>221</v>
      </c>
    </row>
    <row r="55" spans="1:2" s="303" customFormat="1" x14ac:dyDescent="0.25">
      <c r="A55" s="305" t="s">
        <v>222</v>
      </c>
    </row>
    <row r="56" spans="1:2" s="303" customFormat="1" x14ac:dyDescent="0.25">
      <c r="A56" s="306" t="s">
        <v>171</v>
      </c>
      <c r="B56" s="303" t="s">
        <v>223</v>
      </c>
    </row>
    <row r="57" spans="1:2" s="303" customFormat="1" x14ac:dyDescent="0.25">
      <c r="A57" s="306" t="s">
        <v>171</v>
      </c>
      <c r="B57" s="303" t="s">
        <v>224</v>
      </c>
    </row>
    <row r="58" spans="1:2" s="303" customFormat="1" x14ac:dyDescent="0.25">
      <c r="A58" s="304"/>
    </row>
    <row r="59" spans="1:2" s="303" customFormat="1" x14ac:dyDescent="0.25">
      <c r="A59" s="304" t="s">
        <v>225</v>
      </c>
    </row>
    <row r="60" spans="1:2" s="303" customFormat="1" x14ac:dyDescent="0.25"/>
    <row r="61" spans="1:2" s="303" customFormat="1" x14ac:dyDescent="0.25"/>
    <row r="62" spans="1:2" s="303" customFormat="1" x14ac:dyDescent="0.25"/>
    <row r="63" spans="1:2" s="303" customFormat="1" x14ac:dyDescent="0.25"/>
    <row r="64" spans="1:2" s="303" customFormat="1" x14ac:dyDescent="0.25"/>
    <row r="65" s="303" customFormat="1" x14ac:dyDescent="0.25"/>
    <row r="66" s="303" customFormat="1" x14ac:dyDescent="0.25"/>
    <row r="67" s="303" customFormat="1" x14ac:dyDescent="0.25"/>
    <row r="68" s="303" customFormat="1" x14ac:dyDescent="0.25"/>
    <row r="69" s="303" customFormat="1" x14ac:dyDescent="0.25"/>
    <row r="70" s="303" customFormat="1" x14ac:dyDescent="0.25"/>
    <row r="71" s="303" customFormat="1" x14ac:dyDescent="0.25"/>
    <row r="72" s="303" customFormat="1" x14ac:dyDescent="0.25"/>
    <row r="73" s="303" customFormat="1" x14ac:dyDescent="0.25"/>
    <row r="74" s="303" customFormat="1" x14ac:dyDescent="0.25"/>
    <row r="75" s="303" customFormat="1" x14ac:dyDescent="0.25"/>
    <row r="76" s="303" customFormat="1" x14ac:dyDescent="0.25"/>
    <row r="77" s="303" customFormat="1" x14ac:dyDescent="0.25"/>
    <row r="78" s="303" customFormat="1" x14ac:dyDescent="0.25"/>
    <row r="79" s="303" customFormat="1" x14ac:dyDescent="0.25"/>
    <row r="80" s="303" customFormat="1" x14ac:dyDescent="0.25"/>
    <row r="81" s="303" customFormat="1" x14ac:dyDescent="0.25"/>
    <row r="82" s="303" customFormat="1" x14ac:dyDescent="0.25"/>
    <row r="83" s="303" customFormat="1" x14ac:dyDescent="0.25"/>
    <row r="84" s="303" customFormat="1" x14ac:dyDescent="0.25"/>
    <row r="85" s="303" customFormat="1" x14ac:dyDescent="0.25"/>
    <row r="86" s="303" customFormat="1" x14ac:dyDescent="0.25"/>
    <row r="87" s="303" customFormat="1" x14ac:dyDescent="0.25"/>
    <row r="88" s="303" customFormat="1" x14ac:dyDescent="0.25"/>
    <row r="89" s="303" customFormat="1" x14ac:dyDescent="0.25"/>
    <row r="90" s="303" customFormat="1" x14ac:dyDescent="0.25"/>
    <row r="91" s="303" customFormat="1" x14ac:dyDescent="0.25"/>
    <row r="92" s="303" customFormat="1" x14ac:dyDescent="0.25"/>
    <row r="93" s="303" customFormat="1" x14ac:dyDescent="0.25"/>
    <row r="94" s="303" customFormat="1" x14ac:dyDescent="0.25"/>
    <row r="95" s="303" customFormat="1" x14ac:dyDescent="0.25"/>
    <row r="96" s="303" customFormat="1" x14ac:dyDescent="0.25"/>
    <row r="97" s="303" customFormat="1" x14ac:dyDescent="0.25"/>
    <row r="98" s="303" customFormat="1" x14ac:dyDescent="0.25"/>
    <row r="99" s="303" customFormat="1" x14ac:dyDescent="0.25"/>
    <row r="100" s="303" customFormat="1" x14ac:dyDescent="0.25"/>
  </sheetData>
  <hyperlinks>
    <hyperlink ref="B12" r:id="rId1" xr:uid="{9B936F24-8551-43EC-A194-8C0F22C4D55F}"/>
    <hyperlink ref="K36" r:id="rId2" display="(see flowchart on page 17)" xr:uid="{A4D8E443-4DA0-48E5-B773-F0D5A8EB1A2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A1:L222"/>
  <sheetViews>
    <sheetView tabSelected="1" zoomScaleNormal="100" workbookViewId="0">
      <pane ySplit="2" topLeftCell="A58" activePane="bottomLeft" state="frozen"/>
      <selection pane="bottomLeft" activeCell="G63" sqref="G63"/>
    </sheetView>
  </sheetViews>
  <sheetFormatPr defaultRowHeight="15" x14ac:dyDescent="0.25"/>
  <cols>
    <col min="1" max="1" width="17.28515625" style="33" customWidth="1"/>
    <col min="2" max="2" width="18.5703125" style="33" customWidth="1"/>
    <col min="3" max="3" width="53.28515625" style="9" customWidth="1"/>
    <col min="4" max="4" width="32.28515625" customWidth="1"/>
    <col min="10" max="10" width="13" customWidth="1"/>
  </cols>
  <sheetData>
    <row r="1" spans="1:4" ht="60" customHeight="1" thickBot="1" x14ac:dyDescent="0.4">
      <c r="A1" s="384" t="s">
        <v>226</v>
      </c>
      <c r="B1" s="385"/>
      <c r="C1" s="386"/>
      <c r="D1" s="317" t="s">
        <v>227</v>
      </c>
    </row>
    <row r="2" spans="1:4" s="207" customFormat="1" ht="48" thickBot="1" x14ac:dyDescent="0.3">
      <c r="A2" s="318" t="s">
        <v>228</v>
      </c>
      <c r="B2" s="204" t="s">
        <v>229</v>
      </c>
      <c r="C2" s="205" t="s">
        <v>230</v>
      </c>
      <c r="D2" s="206" t="s">
        <v>231</v>
      </c>
    </row>
    <row r="3" spans="1:4" s="207" customFormat="1" ht="16.5" thickBot="1" x14ac:dyDescent="0.3">
      <c r="A3" s="390" t="s">
        <v>232</v>
      </c>
      <c r="B3" s="391"/>
      <c r="C3" s="391"/>
      <c r="D3" s="392"/>
    </row>
    <row r="4" spans="1:4" s="207" customFormat="1" ht="50.45" customHeight="1" thickBot="1" x14ac:dyDescent="0.3">
      <c r="A4" s="208" t="s">
        <v>169</v>
      </c>
      <c r="B4" s="369" t="s">
        <v>233</v>
      </c>
      <c r="C4" s="370"/>
      <c r="D4" s="371"/>
    </row>
    <row r="5" spans="1:4" s="207" customFormat="1" ht="19.5" customHeight="1" thickBot="1" x14ac:dyDescent="0.3">
      <c r="A5" s="372" t="s">
        <v>234</v>
      </c>
      <c r="B5" s="373"/>
      <c r="C5" s="367" t="s">
        <v>235</v>
      </c>
      <c r="D5" s="368"/>
    </row>
    <row r="6" spans="1:4" s="207" customFormat="1" ht="15.75" x14ac:dyDescent="0.25">
      <c r="A6" s="374"/>
      <c r="B6" s="375"/>
      <c r="C6" s="23" t="s">
        <v>236</v>
      </c>
      <c r="D6" s="209">
        <f>COUNTIF('Form 1 SA &amp; Consortium'!$E$4:$AR$4,"Hospital - Critical Access Hospital (CAH)")</f>
        <v>0</v>
      </c>
    </row>
    <row r="7" spans="1:4" s="207" customFormat="1" ht="15.75" x14ac:dyDescent="0.25">
      <c r="A7" s="374"/>
      <c r="B7" s="375"/>
      <c r="C7" s="22" t="s">
        <v>237</v>
      </c>
      <c r="D7" s="210">
        <f>COUNTIF('Form 1 SA &amp; Consortium'!$E$4:$AR$4,"Hospital - Small Rural (49 beds or less, non-CAH)")</f>
        <v>0</v>
      </c>
    </row>
    <row r="8" spans="1:4" s="207" customFormat="1" ht="31.5" x14ac:dyDescent="0.25">
      <c r="A8" s="374"/>
      <c r="B8" s="375"/>
      <c r="C8" s="22" t="s">
        <v>238</v>
      </c>
      <c r="D8" s="210">
        <f>COUNTIF('Form 1 SA &amp; Consortium'!$E$4:$AR$4,"Hospital - Other (e.g. Sole Community, Rural Referral Center, etc.)")</f>
        <v>0</v>
      </c>
    </row>
    <row r="9" spans="1:4" s="207" customFormat="1" ht="15.75" x14ac:dyDescent="0.25">
      <c r="A9" s="374"/>
      <c r="B9" s="375"/>
      <c r="C9" s="22" t="s">
        <v>239</v>
      </c>
      <c r="D9" s="210">
        <f>COUNTIF('Form 1 SA &amp; Consortium'!$E$4:$AR$4,"Emergency medical services entity")</f>
        <v>0</v>
      </c>
    </row>
    <row r="10" spans="1:4" s="207" customFormat="1" ht="15.75" x14ac:dyDescent="0.25">
      <c r="A10" s="374"/>
      <c r="B10" s="375"/>
      <c r="C10" s="22" t="s">
        <v>240</v>
      </c>
      <c r="D10" s="210">
        <f>COUNTIF('Form 1 SA &amp; Consortium'!$E$4:$AR$4,"Federally Qualified Health Center (FQHC)")</f>
        <v>0</v>
      </c>
    </row>
    <row r="11" spans="1:4" s="207" customFormat="1" ht="15.75" x14ac:dyDescent="0.25">
      <c r="A11" s="374"/>
      <c r="B11" s="375"/>
      <c r="C11" s="22" t="s">
        <v>241</v>
      </c>
      <c r="D11" s="210">
        <f>COUNTIF('Form 1 SA &amp; Consortium'!$E$4:$AR$4,"FQHC Look-alike")</f>
        <v>0</v>
      </c>
    </row>
    <row r="12" spans="1:4" s="207" customFormat="1" ht="15.75" x14ac:dyDescent="0.25">
      <c r="A12" s="374"/>
      <c r="B12" s="375"/>
      <c r="C12" s="22" t="s">
        <v>242</v>
      </c>
      <c r="D12" s="210">
        <f>COUNTIF('Form 1 SA &amp; Consortium'!$E$4:$AR$4,"Local or state health department")</f>
        <v>0</v>
      </c>
    </row>
    <row r="13" spans="1:4" s="207" customFormat="1" ht="31.5" x14ac:dyDescent="0.25">
      <c r="A13" s="374"/>
      <c r="B13" s="375"/>
      <c r="C13" s="22" t="s">
        <v>243</v>
      </c>
      <c r="D13" s="210">
        <f>COUNTIF('Form 1 SA &amp; Consortium'!$E$4:$AR$4,"Mental and behavioral health organization, practice, or provider")</f>
        <v>0</v>
      </c>
    </row>
    <row r="14" spans="1:4" s="207" customFormat="1" ht="15.75" x14ac:dyDescent="0.25">
      <c r="A14" s="374"/>
      <c r="B14" s="375"/>
      <c r="C14" s="22" t="s">
        <v>244</v>
      </c>
      <c r="D14" s="210">
        <f>COUNTIF('Form 1 SA &amp; Consortium'!$E$4:$AR$4,"Primary care practice or provider")</f>
        <v>0</v>
      </c>
    </row>
    <row r="15" spans="1:4" s="207" customFormat="1" ht="15.75" x14ac:dyDescent="0.25">
      <c r="A15" s="374"/>
      <c r="B15" s="375"/>
      <c r="C15" s="22" t="s">
        <v>245</v>
      </c>
      <c r="D15" s="210">
        <f>COUNTIF('Form 1 SA &amp; Consortium'!$E$4:$AR$4,"Rural Health Clinic")</f>
        <v>0</v>
      </c>
    </row>
    <row r="16" spans="1:4" s="207" customFormat="1" ht="15.75" x14ac:dyDescent="0.25">
      <c r="A16" s="374"/>
      <c r="B16" s="375"/>
      <c r="C16" s="22" t="s">
        <v>246</v>
      </c>
      <c r="D16" s="210">
        <f>COUNTIF('Form 1 SA &amp; Consortium'!$E$4:$AR$4,"Ryan White HIV/AIDS clinic")</f>
        <v>0</v>
      </c>
    </row>
    <row r="17" spans="1:11" s="207" customFormat="1" ht="31.5" x14ac:dyDescent="0.25">
      <c r="A17" s="374"/>
      <c r="B17" s="375"/>
      <c r="C17" s="22" t="s">
        <v>247</v>
      </c>
      <c r="D17" s="210">
        <f>COUNTIF('Form 1 SA &amp; Consortium'!$E$4:$AR$4,"Substance abuse treatment provider - Methadone clinic")</f>
        <v>0</v>
      </c>
    </row>
    <row r="18" spans="1:11" s="207" customFormat="1" ht="31.5" x14ac:dyDescent="0.25">
      <c r="A18" s="374"/>
      <c r="B18" s="375"/>
      <c r="C18" s="22" t="s">
        <v>248</v>
      </c>
      <c r="D18" s="210">
        <f>COUNTIF('Form 1 SA &amp; Consortium'!$E$4:$AR$4,"Substance abuse treatment provider - Opioid treatment program (OTP) ")</f>
        <v>0</v>
      </c>
    </row>
    <row r="19" spans="1:11" s="207" customFormat="1" ht="15.75" x14ac:dyDescent="0.25">
      <c r="A19" s="374"/>
      <c r="B19" s="375"/>
      <c r="C19" s="22" t="s">
        <v>249</v>
      </c>
      <c r="D19" s="210">
        <f>COUNTIF('Form 1 SA &amp; Consortium'!$E$4:$AR$4,"Substance abuse treatment provider – Other")</f>
        <v>0</v>
      </c>
    </row>
    <row r="20" spans="1:11" s="207" customFormat="1" ht="85.9" customHeight="1" x14ac:dyDescent="0.25">
      <c r="A20" s="374"/>
      <c r="B20" s="375"/>
      <c r="C20" s="211" t="s">
        <v>250</v>
      </c>
      <c r="D20" s="212">
        <f>COUNTIF('Form 1 SA &amp; Consortium'!$E$4:$AR$4,"Other medical agency or organization, please specify in row 5 below:")</f>
        <v>0</v>
      </c>
      <c r="E20" s="417" t="s">
        <v>251</v>
      </c>
      <c r="F20" s="417"/>
      <c r="G20" s="417"/>
      <c r="H20" s="417"/>
      <c r="I20" s="417"/>
      <c r="J20" s="417"/>
      <c r="K20" s="417"/>
    </row>
    <row r="21" spans="1:11" s="207" customFormat="1" ht="63" customHeight="1" thickBot="1" x14ac:dyDescent="0.3">
      <c r="A21" s="376"/>
      <c r="B21" s="377"/>
      <c r="C21" s="213" t="s">
        <v>252</v>
      </c>
      <c r="D21" s="214" t="str">
        <f>_xlfn.TEXTJOIN(", ",TRUE,'Form 1 SA &amp; Consortium'!E5:AR5)</f>
        <v/>
      </c>
      <c r="E21" s="417"/>
      <c r="F21" s="417"/>
      <c r="G21" s="417"/>
      <c r="H21" s="417"/>
      <c r="I21" s="417"/>
      <c r="J21" s="417"/>
      <c r="K21" s="417"/>
    </row>
    <row r="22" spans="1:11" s="268" customFormat="1" ht="42" customHeight="1" thickBot="1" x14ac:dyDescent="0.3">
      <c r="A22" s="378" t="s">
        <v>253</v>
      </c>
      <c r="B22" s="379"/>
      <c r="C22" s="369" t="s">
        <v>254</v>
      </c>
      <c r="D22" s="371"/>
      <c r="E22" s="215"/>
      <c r="F22" s="215"/>
      <c r="G22" s="215"/>
      <c r="H22" s="215"/>
    </row>
    <row r="23" spans="1:11" s="207" customFormat="1" ht="15.75" x14ac:dyDescent="0.25">
      <c r="A23" s="380"/>
      <c r="B23" s="381"/>
      <c r="C23" s="216" t="s">
        <v>255</v>
      </c>
      <c r="D23" s="217">
        <f>COUNTIF('Form 1 SA &amp; Consortium'!$E$4:$AR$4,"Community-based organization")</f>
        <v>0</v>
      </c>
      <c r="E23" s="215"/>
      <c r="F23" s="215"/>
      <c r="G23" s="215"/>
      <c r="H23" s="215"/>
    </row>
    <row r="24" spans="1:11" s="207" customFormat="1" ht="15.75" x14ac:dyDescent="0.25">
      <c r="A24" s="380"/>
      <c r="B24" s="381"/>
      <c r="C24" s="218" t="s">
        <v>256</v>
      </c>
      <c r="D24" s="210">
        <f>COUNTIF('Form 1 SA &amp; Consortium'!$E$4:$AR$4,"Cooperative extension system office")</f>
        <v>0</v>
      </c>
      <c r="E24" s="215"/>
      <c r="F24" s="215"/>
      <c r="G24" s="215"/>
      <c r="H24" s="215"/>
    </row>
    <row r="25" spans="1:11" s="207" customFormat="1" ht="15.75" x14ac:dyDescent="0.25">
      <c r="A25" s="380"/>
      <c r="B25" s="381"/>
      <c r="C25" s="218" t="s">
        <v>257</v>
      </c>
      <c r="D25" s="210">
        <f>COUNTIF('Form 1 SA &amp; Consortium'!$E$4:$AR$4,"Criminal justice entity - Law enforcement")</f>
        <v>0</v>
      </c>
      <c r="E25" s="215"/>
      <c r="F25" s="215"/>
      <c r="G25" s="215"/>
      <c r="H25" s="215"/>
    </row>
    <row r="26" spans="1:11" s="207" customFormat="1" ht="15.75" x14ac:dyDescent="0.25">
      <c r="A26" s="380"/>
      <c r="B26" s="381"/>
      <c r="C26" s="218" t="s">
        <v>258</v>
      </c>
      <c r="D26" s="210">
        <f>COUNTIF('Form 1 SA &amp; Consortium'!$E$4:$AR$4,"Criminal justice entity – Court system")</f>
        <v>0</v>
      </c>
      <c r="E26" s="215"/>
      <c r="F26" s="215"/>
      <c r="G26" s="215"/>
      <c r="H26" s="215"/>
    </row>
    <row r="27" spans="1:11" s="207" customFormat="1" ht="15.75" x14ac:dyDescent="0.25">
      <c r="A27" s="380"/>
      <c r="B27" s="381"/>
      <c r="C27" s="218" t="s">
        <v>259</v>
      </c>
      <c r="D27" s="210">
        <f>COUNTIF('Form 1 SA &amp; Consortium'!$E$4:$AR$4,"Criminal justice entity - Prison")</f>
        <v>0</v>
      </c>
    </row>
    <row r="28" spans="1:11" s="207" customFormat="1" ht="15.75" x14ac:dyDescent="0.25">
      <c r="A28" s="380"/>
      <c r="B28" s="381"/>
      <c r="C28" s="218" t="s">
        <v>260</v>
      </c>
      <c r="D28" s="210">
        <f>COUNTIF('Form 1 SA &amp; Consortium'!$E$4:$AR$4,"Criminal justice entity – Probation and parole")</f>
        <v>0</v>
      </c>
    </row>
    <row r="29" spans="1:11" s="207" customFormat="1" ht="15.75" x14ac:dyDescent="0.25">
      <c r="A29" s="380"/>
      <c r="B29" s="381"/>
      <c r="C29" s="218" t="s">
        <v>261</v>
      </c>
      <c r="D29" s="210">
        <f>COUNTIF('Form 1 SA &amp; Consortium'!$E$4:$AR$4,"Faith-based organization")</f>
        <v>0</v>
      </c>
    </row>
    <row r="30" spans="1:11" s="207" customFormat="1" ht="15.75" x14ac:dyDescent="0.25">
      <c r="A30" s="380"/>
      <c r="B30" s="381"/>
      <c r="C30" s="218" t="s">
        <v>262</v>
      </c>
      <c r="D30" s="210">
        <f>COUNTIF('Form 1 SA &amp; Consortium'!$E$4:$AR$4,"Healthy Start site")</f>
        <v>0</v>
      </c>
    </row>
    <row r="31" spans="1:11" s="207" customFormat="1" ht="15.75" x14ac:dyDescent="0.25">
      <c r="A31" s="380"/>
      <c r="B31" s="381"/>
      <c r="C31" s="218" t="s">
        <v>263</v>
      </c>
      <c r="D31" s="210">
        <f>COUNTIF('Form 1 SA &amp; Consortium'!$E$4:$AR$4,"HIV and HCV prevention organization")</f>
        <v>0</v>
      </c>
    </row>
    <row r="32" spans="1:11" s="207" customFormat="1" ht="31.5" x14ac:dyDescent="0.25">
      <c r="A32" s="380"/>
      <c r="B32" s="381"/>
      <c r="C32" s="218" t="s">
        <v>264</v>
      </c>
      <c r="D32" s="210">
        <f>COUNTIF('Form 1 SA &amp; Consortium'!$E$4:$AR$4,"Maternal, Infant, and Early Childhood Home Visiting Program local implementation agency")</f>
        <v>0</v>
      </c>
    </row>
    <row r="33" spans="1:12" s="207" customFormat="1" ht="15.75" x14ac:dyDescent="0.25">
      <c r="A33" s="380"/>
      <c r="B33" s="381"/>
      <c r="C33" s="218" t="s">
        <v>265</v>
      </c>
      <c r="D33" s="210">
        <f>COUNTIF('Form 1 SA &amp; Consortium'!$E$4:$AR$4,"Poison Control Center")</f>
        <v>0</v>
      </c>
    </row>
    <row r="34" spans="1:12" s="207" customFormat="1" ht="15.75" x14ac:dyDescent="0.25">
      <c r="A34" s="380"/>
      <c r="B34" s="381"/>
      <c r="C34" s="218" t="s">
        <v>266</v>
      </c>
      <c r="D34" s="210">
        <f>COUNTIF('Form 1 SA &amp; Consortium'!$E$4:$AR$4,"Primary Care Association (PCA)")</f>
        <v>0</v>
      </c>
    </row>
    <row r="35" spans="1:12" s="207" customFormat="1" ht="15.75" x14ac:dyDescent="0.25">
      <c r="A35" s="380"/>
      <c r="B35" s="381"/>
      <c r="C35" s="218" t="s">
        <v>267</v>
      </c>
      <c r="D35" s="210">
        <f>COUNTIF('Form 1 SA &amp; Consortium'!$E$4:$AR$4,"Primary Care Organization  (PCO)")</f>
        <v>0</v>
      </c>
    </row>
    <row r="36" spans="1:12" s="207" customFormat="1" ht="15.75" x14ac:dyDescent="0.25">
      <c r="A36" s="380"/>
      <c r="B36" s="381"/>
      <c r="C36" s="218" t="s">
        <v>268</v>
      </c>
      <c r="D36" s="210">
        <f>COUNTIF('Form 1 SA &amp; Consortium'!$E$4:$AR$4,"Recovery Community Organization (RCO)")</f>
        <v>0</v>
      </c>
    </row>
    <row r="37" spans="1:12" s="207" customFormat="1" ht="15.75" x14ac:dyDescent="0.25">
      <c r="A37" s="380"/>
      <c r="B37" s="381"/>
      <c r="C37" s="218" t="s">
        <v>269</v>
      </c>
      <c r="D37" s="210">
        <f>COUNTIF('Form 1 SA &amp; Consortium'!$E$4:$AR$4,"School system")</f>
        <v>0</v>
      </c>
    </row>
    <row r="38" spans="1:12" s="207" customFormat="1" ht="15.75" x14ac:dyDescent="0.25">
      <c r="A38" s="380"/>
      <c r="B38" s="381"/>
      <c r="C38" s="218" t="s">
        <v>270</v>
      </c>
      <c r="D38" s="210">
        <f>COUNTIF('Form 1 SA &amp; Consortium'!$E$4:$AR$4,"Single State Agency (SSA)")</f>
        <v>0</v>
      </c>
    </row>
    <row r="39" spans="1:12" s="207" customFormat="1" ht="15.75" x14ac:dyDescent="0.25">
      <c r="A39" s="380"/>
      <c r="B39" s="381"/>
      <c r="C39" s="218" t="s">
        <v>271</v>
      </c>
      <c r="D39" s="210">
        <f>COUNTIF('Form 1 SA &amp; Consortium'!$E$4:$AR$4,"State Office of Rural Health (SORH)")</f>
        <v>0</v>
      </c>
    </row>
    <row r="40" spans="1:12" s="207" customFormat="1" ht="15.75" x14ac:dyDescent="0.25">
      <c r="A40" s="380"/>
      <c r="B40" s="381"/>
      <c r="C40" s="218" t="s">
        <v>272</v>
      </c>
      <c r="D40" s="210">
        <f>COUNTIF('Form 1 SA &amp; Consortium'!$E$4:$AR$4,"Tribe/Tribal organization")</f>
        <v>0</v>
      </c>
    </row>
    <row r="41" spans="1:12" s="207" customFormat="1" ht="78.75" x14ac:dyDescent="0.25">
      <c r="A41" s="380"/>
      <c r="B41" s="381"/>
      <c r="C41" s="219" t="s">
        <v>273</v>
      </c>
      <c r="D41" s="212">
        <f>COUNTIF('Form 1 SA &amp; Consortium'!$E$4:$AR$4,"Other social service and non-medical agency or organization, please specify in row 6 below:")</f>
        <v>0</v>
      </c>
      <c r="E41" s="417" t="s">
        <v>274</v>
      </c>
      <c r="F41" s="417"/>
      <c r="G41" s="417"/>
      <c r="H41" s="417"/>
      <c r="I41" s="417"/>
      <c r="J41" s="417"/>
      <c r="K41" s="417"/>
      <c r="L41" s="417"/>
    </row>
    <row r="42" spans="1:12" s="207" customFormat="1" ht="32.25" thickBot="1" x14ac:dyDescent="0.3">
      <c r="A42" s="382"/>
      <c r="B42" s="383"/>
      <c r="C42" s="220" t="s">
        <v>275</v>
      </c>
      <c r="D42" s="212" t="str">
        <f>_xlfn.TEXTJOIN(", ",TRUE,'Form 1 SA &amp; Consortium'!E6:AR6)</f>
        <v/>
      </c>
      <c r="E42" s="417"/>
      <c r="F42" s="417"/>
      <c r="G42" s="417"/>
      <c r="H42" s="417"/>
      <c r="I42" s="417"/>
      <c r="J42" s="417"/>
      <c r="K42" s="417"/>
      <c r="L42" s="417"/>
    </row>
    <row r="43" spans="1:12" s="207" customFormat="1" ht="48" thickBot="1" x14ac:dyDescent="0.3">
      <c r="A43" s="245" t="s">
        <v>276</v>
      </c>
      <c r="B43" s="387" t="s">
        <v>277</v>
      </c>
      <c r="C43" s="221" t="s">
        <v>278</v>
      </c>
      <c r="D43" s="315">
        <f>'Form 1 SA &amp; Consortium'!D7</f>
        <v>0</v>
      </c>
    </row>
    <row r="44" spans="1:12" s="207" customFormat="1" ht="63.75" thickBot="1" x14ac:dyDescent="0.3">
      <c r="A44" s="319" t="s">
        <v>279</v>
      </c>
      <c r="B44" s="389"/>
      <c r="C44" s="224" t="s">
        <v>280</v>
      </c>
      <c r="D44" s="315">
        <f>'Form 1 SA &amp; Consortium'!D8</f>
        <v>0</v>
      </c>
    </row>
    <row r="45" spans="1:12" s="207" customFormat="1" ht="62.45" customHeight="1" thickBot="1" x14ac:dyDescent="0.3">
      <c r="A45" s="226" t="s">
        <v>281</v>
      </c>
      <c r="B45" s="226" t="s">
        <v>282</v>
      </c>
      <c r="C45" s="227" t="s">
        <v>283</v>
      </c>
      <c r="D45" s="315">
        <f>'Form 1 SA &amp; Consortium'!D9</f>
        <v>0</v>
      </c>
    </row>
    <row r="46" spans="1:12" s="207" customFormat="1" ht="85.9" customHeight="1" thickBot="1" x14ac:dyDescent="0.3">
      <c r="A46" s="228" t="s">
        <v>284</v>
      </c>
      <c r="B46" s="228" t="s">
        <v>285</v>
      </c>
      <c r="C46" s="221" t="s">
        <v>286</v>
      </c>
      <c r="D46" s="233">
        <f>'Form 1 SA &amp; Consortium'!D10</f>
        <v>0</v>
      </c>
    </row>
    <row r="47" spans="1:12" s="207" customFormat="1" ht="100.5" customHeight="1" thickBot="1" x14ac:dyDescent="0.3">
      <c r="A47" s="404" t="s">
        <v>287</v>
      </c>
      <c r="B47" s="404" t="s">
        <v>288</v>
      </c>
      <c r="C47" s="369" t="s">
        <v>289</v>
      </c>
      <c r="D47" s="418"/>
    </row>
    <row r="48" spans="1:12" s="207" customFormat="1" ht="46.15" customHeight="1" x14ac:dyDescent="0.25">
      <c r="A48" s="405"/>
      <c r="B48" s="405"/>
      <c r="C48" s="230" t="s">
        <v>290</v>
      </c>
      <c r="D48" s="222">
        <f>'Form 1 SA &amp; Consortium'!D12</f>
        <v>0</v>
      </c>
    </row>
    <row r="49" spans="1:4" s="207" customFormat="1" ht="30" customHeight="1" x14ac:dyDescent="0.25">
      <c r="A49" s="405"/>
      <c r="B49" s="405"/>
      <c r="C49" s="230" t="s">
        <v>291</v>
      </c>
      <c r="D49" s="225">
        <f>'Form 1 SA &amp; Consortium'!D13</f>
        <v>0</v>
      </c>
    </row>
    <row r="50" spans="1:4" s="207" customFormat="1" ht="30" customHeight="1" x14ac:dyDescent="0.25">
      <c r="A50" s="405"/>
      <c r="B50" s="405"/>
      <c r="C50" s="230" t="s">
        <v>292</v>
      </c>
      <c r="D50" s="225">
        <f>'Form 1 SA &amp; Consortium'!D14</f>
        <v>0</v>
      </c>
    </row>
    <row r="51" spans="1:4" s="207" customFormat="1" ht="33" customHeight="1" x14ac:dyDescent="0.25">
      <c r="A51" s="405"/>
      <c r="B51" s="405"/>
      <c r="C51" s="230" t="s">
        <v>293</v>
      </c>
      <c r="D51" s="225">
        <f>'Form 1 SA &amp; Consortium'!D15</f>
        <v>0</v>
      </c>
    </row>
    <row r="52" spans="1:4" s="207" customFormat="1" ht="30" customHeight="1" x14ac:dyDescent="0.25">
      <c r="A52" s="405"/>
      <c r="B52" s="405"/>
      <c r="C52" s="230" t="s">
        <v>294</v>
      </c>
      <c r="D52" s="225">
        <f>'Form 1 SA &amp; Consortium'!D16</f>
        <v>0</v>
      </c>
    </row>
    <row r="53" spans="1:4" s="207" customFormat="1" ht="30" customHeight="1" x14ac:dyDescent="0.25">
      <c r="A53" s="405"/>
      <c r="B53" s="405"/>
      <c r="C53" s="230" t="s">
        <v>295</v>
      </c>
      <c r="D53" s="225">
        <f>'Form 1 SA &amp; Consortium'!D17</f>
        <v>0</v>
      </c>
    </row>
    <row r="54" spans="1:4" s="207" customFormat="1" ht="30" customHeight="1" x14ac:dyDescent="0.25">
      <c r="A54" s="405"/>
      <c r="B54" s="405"/>
      <c r="C54" s="230" t="s">
        <v>296</v>
      </c>
      <c r="D54" s="225">
        <f>'Form 1 SA &amp; Consortium'!D18</f>
        <v>0</v>
      </c>
    </row>
    <row r="55" spans="1:4" s="207" customFormat="1" ht="30" customHeight="1" x14ac:dyDescent="0.25">
      <c r="A55" s="405"/>
      <c r="B55" s="405"/>
      <c r="C55" s="230" t="s">
        <v>297</v>
      </c>
      <c r="D55" s="225">
        <f>'Form 1 SA &amp; Consortium'!D19</f>
        <v>0</v>
      </c>
    </row>
    <row r="56" spans="1:4" s="207" customFormat="1" ht="30" customHeight="1" x14ac:dyDescent="0.25">
      <c r="A56" s="405"/>
      <c r="B56" s="405"/>
      <c r="C56" s="230" t="s">
        <v>298</v>
      </c>
      <c r="D56" s="225">
        <f>'Form 1 SA &amp; Consortium'!D20</f>
        <v>0</v>
      </c>
    </row>
    <row r="57" spans="1:4" s="207" customFormat="1" ht="30" customHeight="1" thickBot="1" x14ac:dyDescent="0.3">
      <c r="A57" s="406"/>
      <c r="B57" s="406"/>
      <c r="C57" s="230" t="s">
        <v>299</v>
      </c>
      <c r="D57" s="229" t="str">
        <f>'Form 1 SA &amp; Consortium'!D21</f>
        <v/>
      </c>
    </row>
    <row r="58" spans="1:4" s="207" customFormat="1" ht="138" customHeight="1" thickBot="1" x14ac:dyDescent="0.3">
      <c r="A58" s="404" t="s">
        <v>300</v>
      </c>
      <c r="B58" s="404" t="s">
        <v>301</v>
      </c>
      <c r="C58" s="369" t="s">
        <v>550</v>
      </c>
      <c r="D58" s="422"/>
    </row>
    <row r="59" spans="1:4" s="207" customFormat="1" ht="52.9" customHeight="1" x14ac:dyDescent="0.25">
      <c r="A59" s="405"/>
      <c r="B59" s="405"/>
      <c r="C59" s="230" t="s">
        <v>302</v>
      </c>
      <c r="D59" s="222">
        <f>'Form 1 SA &amp; Consortium'!D23</f>
        <v>0</v>
      </c>
    </row>
    <row r="60" spans="1:4" s="207" customFormat="1" ht="15.75" x14ac:dyDescent="0.25">
      <c r="A60" s="405"/>
      <c r="B60" s="405"/>
      <c r="C60" s="230" t="s">
        <v>303</v>
      </c>
      <c r="D60" s="225">
        <f>'Form 1 SA &amp; Consortium'!D24</f>
        <v>0</v>
      </c>
    </row>
    <row r="61" spans="1:4" s="207" customFormat="1" ht="15.75" x14ac:dyDescent="0.25">
      <c r="A61" s="405"/>
      <c r="B61" s="405"/>
      <c r="C61" s="510" t="s">
        <v>304</v>
      </c>
      <c r="D61" s="511">
        <v>0</v>
      </c>
    </row>
    <row r="62" spans="1:4" s="207" customFormat="1" ht="15.75" x14ac:dyDescent="0.25">
      <c r="A62" s="405"/>
      <c r="B62" s="405"/>
      <c r="C62" s="230" t="s">
        <v>305</v>
      </c>
      <c r="D62" s="225">
        <f>'Form 1 SA &amp; Consortium'!D26</f>
        <v>0</v>
      </c>
    </row>
    <row r="63" spans="1:4" s="207" customFormat="1" ht="15.75" x14ac:dyDescent="0.25">
      <c r="A63" s="405"/>
      <c r="B63" s="405"/>
      <c r="C63" s="510" t="s">
        <v>306</v>
      </c>
      <c r="D63" s="511">
        <v>0</v>
      </c>
    </row>
    <row r="64" spans="1:4" s="207" customFormat="1" ht="15.75" x14ac:dyDescent="0.25">
      <c r="A64" s="405"/>
      <c r="B64" s="405"/>
      <c r="C64" s="510" t="s">
        <v>307</v>
      </c>
      <c r="D64" s="511">
        <v>0</v>
      </c>
    </row>
    <row r="65" spans="1:4" s="207" customFormat="1" ht="15.75" x14ac:dyDescent="0.25">
      <c r="A65" s="405"/>
      <c r="B65" s="405"/>
      <c r="C65" s="230" t="s">
        <v>298</v>
      </c>
      <c r="D65" s="225">
        <f>'Form 1 SA &amp; Consortium'!D29</f>
        <v>0</v>
      </c>
    </row>
    <row r="66" spans="1:4" s="207" customFormat="1" ht="16.5" thickBot="1" x14ac:dyDescent="0.3">
      <c r="A66" s="406"/>
      <c r="B66" s="405"/>
      <c r="C66" s="230" t="s">
        <v>299</v>
      </c>
      <c r="D66" s="229" t="str">
        <f>'Form 1 SA &amp; Consortium'!D30</f>
        <v/>
      </c>
    </row>
    <row r="67" spans="1:4" s="207" customFormat="1" ht="22.15" customHeight="1" x14ac:dyDescent="0.25">
      <c r="A67" s="404" t="s">
        <v>308</v>
      </c>
      <c r="B67" s="378" t="s">
        <v>309</v>
      </c>
      <c r="C67" s="270" t="s">
        <v>310</v>
      </c>
      <c r="D67" s="246">
        <f>'Form 1 SA &amp; Consortium'!D31</f>
        <v>0</v>
      </c>
    </row>
    <row r="68" spans="1:4" s="207" customFormat="1" ht="22.15" customHeight="1" x14ac:dyDescent="0.25">
      <c r="A68" s="405"/>
      <c r="B68" s="380"/>
      <c r="C68" s="22" t="s">
        <v>311</v>
      </c>
      <c r="D68" s="247">
        <f>'Form 1 SA &amp; Consortium'!D32</f>
        <v>0</v>
      </c>
    </row>
    <row r="69" spans="1:4" s="207" customFormat="1" ht="22.15" customHeight="1" x14ac:dyDescent="0.25">
      <c r="A69" s="405"/>
      <c r="B69" s="380"/>
      <c r="C69" s="22" t="s">
        <v>312</v>
      </c>
      <c r="D69" s="247">
        <f>'Form 1 SA &amp; Consortium'!D33</f>
        <v>0</v>
      </c>
    </row>
    <row r="70" spans="1:4" s="207" customFormat="1" ht="22.15" customHeight="1" x14ac:dyDescent="0.25">
      <c r="A70" s="405"/>
      <c r="B70" s="380"/>
      <c r="C70" s="22" t="s">
        <v>294</v>
      </c>
      <c r="D70" s="247">
        <f>'Form 1 SA &amp; Consortium'!D34</f>
        <v>0</v>
      </c>
    </row>
    <row r="71" spans="1:4" s="207" customFormat="1" ht="22.15" customHeight="1" x14ac:dyDescent="0.25">
      <c r="A71" s="405"/>
      <c r="B71" s="380"/>
      <c r="C71" s="22" t="s">
        <v>296</v>
      </c>
      <c r="D71" s="247">
        <f>'Form 1 SA &amp; Consortium'!D35</f>
        <v>0</v>
      </c>
    </row>
    <row r="72" spans="1:4" s="207" customFormat="1" ht="22.15" customHeight="1" x14ac:dyDescent="0.25">
      <c r="A72" s="405"/>
      <c r="B72" s="380"/>
      <c r="C72" s="22" t="s">
        <v>295</v>
      </c>
      <c r="D72" s="247">
        <f>'Form 1 SA &amp; Consortium'!D36</f>
        <v>0</v>
      </c>
    </row>
    <row r="73" spans="1:4" s="207" customFormat="1" ht="22.15" customHeight="1" x14ac:dyDescent="0.25">
      <c r="A73" s="405"/>
      <c r="B73" s="380"/>
      <c r="C73" s="22" t="s">
        <v>313</v>
      </c>
      <c r="D73" s="247">
        <f>'Form 1 SA &amp; Consortium'!D37</f>
        <v>0</v>
      </c>
    </row>
    <row r="74" spans="1:4" s="207" customFormat="1" ht="22.15" customHeight="1" x14ac:dyDescent="0.25">
      <c r="A74" s="405"/>
      <c r="B74" s="380"/>
      <c r="C74" s="22" t="s">
        <v>314</v>
      </c>
      <c r="D74" s="247">
        <f>'Form 1 SA &amp; Consortium'!D38</f>
        <v>0</v>
      </c>
    </row>
    <row r="75" spans="1:4" s="207" customFormat="1" ht="22.15" customHeight="1" x14ac:dyDescent="0.25">
      <c r="A75" s="405"/>
      <c r="B75" s="380"/>
      <c r="C75" s="22" t="s">
        <v>315</v>
      </c>
      <c r="D75" s="247">
        <f>'Form 1 SA &amp; Consortium'!D39</f>
        <v>0</v>
      </c>
    </row>
    <row r="76" spans="1:4" s="207" customFormat="1" ht="22.15" customHeight="1" thickBot="1" x14ac:dyDescent="0.3">
      <c r="A76" s="406"/>
      <c r="B76" s="382"/>
      <c r="C76" s="257" t="s">
        <v>316</v>
      </c>
      <c r="D76" s="314">
        <f>'Form 1 SA &amp; Consortium'!D40</f>
        <v>0</v>
      </c>
    </row>
    <row r="77" spans="1:4" s="207" customFormat="1" ht="136.5" customHeight="1" thickBot="1" x14ac:dyDescent="0.3">
      <c r="A77" s="404" t="s">
        <v>317</v>
      </c>
      <c r="B77" s="231" t="s">
        <v>318</v>
      </c>
      <c r="C77" s="333" t="s">
        <v>319</v>
      </c>
      <c r="D77" s="233">
        <f>'Form 1 SA &amp; Consortium'!D41</f>
        <v>0</v>
      </c>
    </row>
    <row r="78" spans="1:4" s="207" customFormat="1" ht="51.75" customHeight="1" x14ac:dyDescent="0.25">
      <c r="A78" s="405"/>
      <c r="B78" s="388" t="s">
        <v>320</v>
      </c>
      <c r="C78" s="232" t="s">
        <v>321</v>
      </c>
      <c r="D78" s="234">
        <f>'Form 1 SA &amp; Consortium'!D42</f>
        <v>0</v>
      </c>
    </row>
    <row r="79" spans="1:4" s="207" customFormat="1" ht="40.5" customHeight="1" thickBot="1" x14ac:dyDescent="0.3">
      <c r="A79" s="405"/>
      <c r="B79" s="389"/>
      <c r="C79" s="230" t="s">
        <v>322</v>
      </c>
      <c r="D79" s="235">
        <f>'Form 1 SA &amp; Consortium'!D43</f>
        <v>0</v>
      </c>
    </row>
    <row r="80" spans="1:4" s="207" customFormat="1" ht="34.15" customHeight="1" x14ac:dyDescent="0.25">
      <c r="A80" s="405"/>
      <c r="B80" s="372" t="s">
        <v>323</v>
      </c>
      <c r="C80" s="236" t="s">
        <v>324</v>
      </c>
      <c r="D80" s="222">
        <f>'Form 1 SA &amp; Consortium'!D44</f>
        <v>0</v>
      </c>
    </row>
    <row r="81" spans="1:5" s="207" customFormat="1" ht="27.6" customHeight="1" x14ac:dyDescent="0.25">
      <c r="A81" s="405"/>
      <c r="B81" s="374"/>
      <c r="C81" s="237" t="s">
        <v>325</v>
      </c>
      <c r="D81" s="225">
        <f>'Form 1 SA &amp; Consortium'!D45</f>
        <v>0</v>
      </c>
    </row>
    <row r="82" spans="1:5" s="207" customFormat="1" ht="27.6" customHeight="1" x14ac:dyDescent="0.25">
      <c r="A82" s="405"/>
      <c r="B82" s="374"/>
      <c r="C82" s="237" t="s">
        <v>326</v>
      </c>
      <c r="D82" s="225">
        <f>'Form 1 SA &amp; Consortium'!D46</f>
        <v>0</v>
      </c>
    </row>
    <row r="83" spans="1:5" s="207" customFormat="1" ht="32.450000000000003" customHeight="1" x14ac:dyDescent="0.25">
      <c r="A83" s="405"/>
      <c r="B83" s="374"/>
      <c r="C83" s="237" t="s">
        <v>327</v>
      </c>
      <c r="D83" s="225">
        <f>'Form 1 SA &amp; Consortium'!D47</f>
        <v>0</v>
      </c>
    </row>
    <row r="84" spans="1:5" s="207" customFormat="1" ht="27.6" customHeight="1" x14ac:dyDescent="0.25">
      <c r="A84" s="405"/>
      <c r="B84" s="374"/>
      <c r="C84" s="237" t="s">
        <v>328</v>
      </c>
      <c r="D84" s="225">
        <f>'Form 1 SA &amp; Consortium'!D48</f>
        <v>0</v>
      </c>
    </row>
    <row r="85" spans="1:5" s="207" customFormat="1" ht="27.6" customHeight="1" x14ac:dyDescent="0.25">
      <c r="A85" s="405"/>
      <c r="B85" s="374"/>
      <c r="C85" s="237" t="s">
        <v>329</v>
      </c>
      <c r="D85" s="225">
        <f>'Form 1 SA &amp; Consortium'!D49</f>
        <v>0</v>
      </c>
    </row>
    <row r="86" spans="1:5" s="207" customFormat="1" ht="27.6" customHeight="1" x14ac:dyDescent="0.25">
      <c r="A86" s="405"/>
      <c r="B86" s="374"/>
      <c r="C86" s="237" t="s">
        <v>330</v>
      </c>
      <c r="D86" s="225">
        <f>'Form 1 SA &amp; Consortium'!D50</f>
        <v>0</v>
      </c>
    </row>
    <row r="87" spans="1:5" s="207" customFormat="1" ht="34.15" customHeight="1" x14ac:dyDescent="0.25">
      <c r="A87" s="405"/>
      <c r="B87" s="374"/>
      <c r="C87" s="237" t="s">
        <v>331</v>
      </c>
      <c r="D87" s="225">
        <f>'Form 1 SA &amp; Consortium'!D51</f>
        <v>0</v>
      </c>
    </row>
    <row r="88" spans="1:5" s="207" customFormat="1" ht="27.6" customHeight="1" x14ac:dyDescent="0.25">
      <c r="A88" s="405"/>
      <c r="B88" s="374"/>
      <c r="C88" s="237" t="s">
        <v>332</v>
      </c>
      <c r="D88" s="225">
        <f>'Form 1 SA &amp; Consortium'!D52</f>
        <v>0</v>
      </c>
    </row>
    <row r="89" spans="1:5" s="207" customFormat="1" ht="33" customHeight="1" x14ac:dyDescent="0.25">
      <c r="A89" s="405"/>
      <c r="B89" s="374"/>
      <c r="C89" s="237" t="s">
        <v>333</v>
      </c>
      <c r="D89" s="225">
        <f>'Form 1 SA &amp; Consortium'!D53</f>
        <v>0</v>
      </c>
    </row>
    <row r="90" spans="1:5" s="207" customFormat="1" ht="27.6" customHeight="1" x14ac:dyDescent="0.25">
      <c r="A90" s="405"/>
      <c r="B90" s="374"/>
      <c r="C90" s="237" t="s">
        <v>298</v>
      </c>
      <c r="D90" s="225">
        <f>'Form 1 SA &amp; Consortium'!D54</f>
        <v>0</v>
      </c>
    </row>
    <row r="91" spans="1:5" s="207" customFormat="1" ht="27.6" customHeight="1" thickBot="1" x14ac:dyDescent="0.3">
      <c r="A91" s="406"/>
      <c r="B91" s="376"/>
      <c r="C91" s="238" t="s">
        <v>299</v>
      </c>
      <c r="D91" s="229">
        <f>'Form 1 SA &amp; Consortium'!D55</f>
        <v>0</v>
      </c>
    </row>
    <row r="92" spans="1:5" s="207" customFormat="1" ht="16.5" thickBot="1" x14ac:dyDescent="0.3">
      <c r="A92" s="393" t="s">
        <v>187</v>
      </c>
      <c r="B92" s="394"/>
      <c r="C92" s="394"/>
      <c r="D92" s="395"/>
      <c r="E92" s="239"/>
    </row>
    <row r="93" spans="1:5" s="207" customFormat="1" ht="31.5" customHeight="1" thickBot="1" x14ac:dyDescent="0.3">
      <c r="A93" s="423" t="s">
        <v>334</v>
      </c>
      <c r="B93" s="374" t="s">
        <v>335</v>
      </c>
      <c r="C93" s="369" t="s">
        <v>336</v>
      </c>
      <c r="D93" s="371"/>
      <c r="E93" s="239"/>
    </row>
    <row r="94" spans="1:5" s="207" customFormat="1" ht="15.75" x14ac:dyDescent="0.25">
      <c r="A94" s="423"/>
      <c r="B94" s="388"/>
      <c r="C94" s="19" t="s">
        <v>337</v>
      </c>
      <c r="D94" s="240">
        <f>'Form 2 Demographics'!D5</f>
        <v>0</v>
      </c>
      <c r="E94" s="239"/>
    </row>
    <row r="95" spans="1:5" s="207" customFormat="1" ht="15.75" x14ac:dyDescent="0.25">
      <c r="A95" s="423"/>
      <c r="B95" s="388"/>
      <c r="C95" s="20" t="s">
        <v>338</v>
      </c>
      <c r="D95" s="241">
        <f>'Form 2 Demographics'!D6</f>
        <v>0</v>
      </c>
      <c r="E95" s="239"/>
    </row>
    <row r="96" spans="1:5" s="207" customFormat="1" ht="15.75" x14ac:dyDescent="0.25">
      <c r="A96" s="423"/>
      <c r="B96" s="388"/>
      <c r="C96" s="352" t="s">
        <v>339</v>
      </c>
      <c r="D96" s="241">
        <f>'Form 2 Demographics'!D7</f>
        <v>0</v>
      </c>
      <c r="E96" s="239"/>
    </row>
    <row r="97" spans="1:5" s="207" customFormat="1" ht="16.5" thickBot="1" x14ac:dyDescent="0.3">
      <c r="A97" s="424"/>
      <c r="B97" s="389"/>
      <c r="C97" s="353" t="s">
        <v>340</v>
      </c>
      <c r="D97" s="242">
        <f>SUM(D94:D96)</f>
        <v>0</v>
      </c>
      <c r="E97" s="239"/>
    </row>
    <row r="98" spans="1:5" s="207" customFormat="1" ht="31.5" customHeight="1" thickBot="1" x14ac:dyDescent="0.3">
      <c r="A98" s="425" t="s">
        <v>341</v>
      </c>
      <c r="B98" s="387" t="s">
        <v>342</v>
      </c>
      <c r="C98" s="369" t="s">
        <v>343</v>
      </c>
      <c r="D98" s="371"/>
      <c r="E98" s="239"/>
    </row>
    <row r="99" spans="1:5" s="207" customFormat="1" ht="15.75" x14ac:dyDescent="0.25">
      <c r="A99" s="423"/>
      <c r="B99" s="388"/>
      <c r="C99" s="20" t="s">
        <v>344</v>
      </c>
      <c r="D99" s="240">
        <f>'Form 2 Demographics'!D10</f>
        <v>0</v>
      </c>
      <c r="E99" s="239"/>
    </row>
    <row r="100" spans="1:5" s="207" customFormat="1" ht="15.75" x14ac:dyDescent="0.25">
      <c r="A100" s="423"/>
      <c r="B100" s="388"/>
      <c r="C100" s="21" t="s">
        <v>345</v>
      </c>
      <c r="D100" s="241">
        <f>'Form 2 Demographics'!D11</f>
        <v>0</v>
      </c>
      <c r="E100" s="239"/>
    </row>
    <row r="101" spans="1:5" s="207" customFormat="1" ht="15.75" x14ac:dyDescent="0.25">
      <c r="A101" s="423"/>
      <c r="B101" s="388"/>
      <c r="C101" s="21" t="s">
        <v>346</v>
      </c>
      <c r="D101" s="241">
        <f>'Form 2 Demographics'!D12</f>
        <v>0</v>
      </c>
      <c r="E101" s="239"/>
    </row>
    <row r="102" spans="1:5" s="207" customFormat="1" ht="15.75" x14ac:dyDescent="0.25">
      <c r="A102" s="423"/>
      <c r="B102" s="388"/>
      <c r="C102" s="21" t="s">
        <v>347</v>
      </c>
      <c r="D102" s="241">
        <f>'Form 2 Demographics'!D13</f>
        <v>0</v>
      </c>
      <c r="E102" s="239"/>
    </row>
    <row r="103" spans="1:5" s="207" customFormat="1" ht="15.75" x14ac:dyDescent="0.25">
      <c r="A103" s="423"/>
      <c r="B103" s="388"/>
      <c r="C103" s="21" t="s">
        <v>348</v>
      </c>
      <c r="D103" s="241">
        <f>'Form 2 Demographics'!D14</f>
        <v>0</v>
      </c>
      <c r="E103" s="239"/>
    </row>
    <row r="104" spans="1:5" s="207" customFormat="1" ht="15.75" x14ac:dyDescent="0.25">
      <c r="A104" s="423"/>
      <c r="B104" s="388"/>
      <c r="C104" s="22" t="s">
        <v>349</v>
      </c>
      <c r="D104" s="241">
        <f>'Form 2 Demographics'!D15</f>
        <v>0</v>
      </c>
      <c r="E104" s="239"/>
    </row>
    <row r="105" spans="1:5" s="207" customFormat="1" ht="15.75" x14ac:dyDescent="0.25">
      <c r="A105" s="423"/>
      <c r="B105" s="388"/>
      <c r="C105" s="20" t="s">
        <v>339</v>
      </c>
      <c r="D105" s="241">
        <f>'Form 2 Demographics'!D16</f>
        <v>0</v>
      </c>
      <c r="E105" s="239"/>
    </row>
    <row r="106" spans="1:5" s="207" customFormat="1" ht="25.5" customHeight="1" thickBot="1" x14ac:dyDescent="0.3">
      <c r="A106" s="424"/>
      <c r="B106" s="389"/>
      <c r="C106" s="353" t="s">
        <v>340</v>
      </c>
      <c r="D106" s="242">
        <f>SUM(D99:D105)</f>
        <v>0</v>
      </c>
    </row>
    <row r="107" spans="1:5" s="207" customFormat="1" ht="25.5" customHeight="1" thickBot="1" x14ac:dyDescent="0.3">
      <c r="A107" s="419" t="s">
        <v>350</v>
      </c>
      <c r="B107" s="387" t="s">
        <v>351</v>
      </c>
      <c r="C107" s="369" t="s">
        <v>352</v>
      </c>
      <c r="D107" s="371"/>
    </row>
    <row r="108" spans="1:5" s="207" customFormat="1" ht="15.75" x14ac:dyDescent="0.25">
      <c r="A108" s="420"/>
      <c r="B108" s="388"/>
      <c r="C108" s="20" t="s">
        <v>353</v>
      </c>
      <c r="D108" s="240">
        <f>'Form 2 Demographics'!D19</f>
        <v>0</v>
      </c>
    </row>
    <row r="109" spans="1:5" s="207" customFormat="1" ht="15.75" x14ac:dyDescent="0.25">
      <c r="A109" s="420"/>
      <c r="B109" s="388"/>
      <c r="C109" s="21" t="s">
        <v>354</v>
      </c>
      <c r="D109" s="241">
        <f>'Form 2 Demographics'!D20</f>
        <v>0</v>
      </c>
    </row>
    <row r="110" spans="1:5" s="207" customFormat="1" ht="15.75" x14ac:dyDescent="0.25">
      <c r="A110" s="420"/>
      <c r="B110" s="388"/>
      <c r="C110" s="21" t="s">
        <v>355</v>
      </c>
      <c r="D110" s="241">
        <f>'Form 2 Demographics'!D21</f>
        <v>0</v>
      </c>
    </row>
    <row r="111" spans="1:5" s="207" customFormat="1" ht="15.75" x14ac:dyDescent="0.25">
      <c r="A111" s="420"/>
      <c r="B111" s="388"/>
      <c r="C111" s="21" t="s">
        <v>356</v>
      </c>
      <c r="D111" s="241">
        <f>'Form 2 Demographics'!D22</f>
        <v>0</v>
      </c>
    </row>
    <row r="112" spans="1:5" s="207" customFormat="1" ht="15.75" x14ac:dyDescent="0.25">
      <c r="A112" s="420"/>
      <c r="B112" s="388"/>
      <c r="C112" s="22" t="s">
        <v>357</v>
      </c>
      <c r="D112" s="241">
        <f>'Form 2 Demographics'!D23</f>
        <v>0</v>
      </c>
    </row>
    <row r="113" spans="1:4" s="207" customFormat="1" ht="15.75" x14ac:dyDescent="0.25">
      <c r="A113" s="420"/>
      <c r="B113" s="388"/>
      <c r="C113" s="22" t="s">
        <v>358</v>
      </c>
      <c r="D113" s="241">
        <f>'Form 2 Demographics'!D24</f>
        <v>0</v>
      </c>
    </row>
    <row r="114" spans="1:4" s="207" customFormat="1" ht="15.75" x14ac:dyDescent="0.25">
      <c r="A114" s="420"/>
      <c r="B114" s="388"/>
      <c r="C114" s="20" t="s">
        <v>359</v>
      </c>
      <c r="D114" s="241">
        <f>'Form 2 Demographics'!D25</f>
        <v>0</v>
      </c>
    </row>
    <row r="115" spans="1:4" s="207" customFormat="1" ht="15.75" x14ac:dyDescent="0.25">
      <c r="A115" s="420"/>
      <c r="B115" s="388"/>
      <c r="C115" s="21" t="s">
        <v>360</v>
      </c>
      <c r="D115" s="241">
        <f>'Form 2 Demographics'!D26</f>
        <v>0</v>
      </c>
    </row>
    <row r="116" spans="1:4" s="207" customFormat="1" ht="16.5" thickBot="1" x14ac:dyDescent="0.3">
      <c r="A116" s="421"/>
      <c r="B116" s="389"/>
      <c r="C116" s="243" t="s">
        <v>340</v>
      </c>
      <c r="D116" s="242">
        <f>SUM(D108:D115)</f>
        <v>0</v>
      </c>
    </row>
    <row r="117" spans="1:4" s="207" customFormat="1" ht="48.75" customHeight="1" thickBot="1" x14ac:dyDescent="0.3">
      <c r="A117" s="387" t="s">
        <v>361</v>
      </c>
      <c r="B117" s="387" t="s">
        <v>362</v>
      </c>
      <c r="C117" s="369" t="s">
        <v>363</v>
      </c>
      <c r="D117" s="371"/>
    </row>
    <row r="118" spans="1:4" s="207" customFormat="1" ht="22.9" customHeight="1" x14ac:dyDescent="0.25">
      <c r="A118" s="388"/>
      <c r="B118" s="388"/>
      <c r="C118" s="109" t="s">
        <v>364</v>
      </c>
      <c r="D118" s="240">
        <f>'Form 2 Demographics'!D29</f>
        <v>0</v>
      </c>
    </row>
    <row r="119" spans="1:4" s="207" customFormat="1" ht="22.9" customHeight="1" x14ac:dyDescent="0.25">
      <c r="A119" s="388"/>
      <c r="B119" s="388"/>
      <c r="C119" s="22" t="s">
        <v>365</v>
      </c>
      <c r="D119" s="241">
        <f>'Form 2 Demographics'!D30</f>
        <v>0</v>
      </c>
    </row>
    <row r="120" spans="1:4" s="207" customFormat="1" ht="22.9" customHeight="1" x14ac:dyDescent="0.25">
      <c r="A120" s="388"/>
      <c r="B120" s="388"/>
      <c r="C120" s="23" t="s">
        <v>366</v>
      </c>
      <c r="D120" s="241">
        <f>'Form 2 Demographics'!D31</f>
        <v>0</v>
      </c>
    </row>
    <row r="121" spans="1:4" s="207" customFormat="1" ht="22.9" customHeight="1" x14ac:dyDescent="0.25">
      <c r="A121" s="388"/>
      <c r="B121" s="388"/>
      <c r="C121" s="22" t="s">
        <v>367</v>
      </c>
      <c r="D121" s="241">
        <f>'Form 2 Demographics'!D32</f>
        <v>0</v>
      </c>
    </row>
    <row r="122" spans="1:4" s="207" customFormat="1" ht="22.9" customHeight="1" x14ac:dyDescent="0.25">
      <c r="A122" s="388"/>
      <c r="B122" s="388"/>
      <c r="C122" s="22" t="s">
        <v>368</v>
      </c>
      <c r="D122" s="241">
        <f>'Form 2 Demographics'!D33</f>
        <v>0</v>
      </c>
    </row>
    <row r="123" spans="1:4" s="207" customFormat="1" ht="22.9" customHeight="1" x14ac:dyDescent="0.25">
      <c r="A123" s="388"/>
      <c r="B123" s="388"/>
      <c r="C123" s="19" t="s">
        <v>369</v>
      </c>
      <c r="D123" s="241">
        <f>'Form 2 Demographics'!D34</f>
        <v>0</v>
      </c>
    </row>
    <row r="124" spans="1:4" s="207" customFormat="1" ht="22.9" customHeight="1" x14ac:dyDescent="0.25">
      <c r="A124" s="388"/>
      <c r="B124" s="388"/>
      <c r="C124" s="23" t="s">
        <v>370</v>
      </c>
      <c r="D124" s="241">
        <f>'Form 2 Demographics'!D35</f>
        <v>0</v>
      </c>
    </row>
    <row r="125" spans="1:4" s="207" customFormat="1" ht="22.9" customHeight="1" x14ac:dyDescent="0.25">
      <c r="A125" s="388"/>
      <c r="B125" s="388"/>
      <c r="C125" s="22" t="s">
        <v>371</v>
      </c>
      <c r="D125" s="241">
        <f>'Form 2 Demographics'!D36</f>
        <v>0</v>
      </c>
    </row>
    <row r="126" spans="1:4" s="207" customFormat="1" ht="22.9" customHeight="1" x14ac:dyDescent="0.25">
      <c r="A126" s="388"/>
      <c r="B126" s="388"/>
      <c r="C126" s="23" t="s">
        <v>339</v>
      </c>
      <c r="D126" s="241">
        <f>'Form 2 Demographics'!D37</f>
        <v>0</v>
      </c>
    </row>
    <row r="127" spans="1:4" s="207" customFormat="1" ht="22.9" customHeight="1" thickBot="1" x14ac:dyDescent="0.3">
      <c r="A127" s="389"/>
      <c r="B127" s="389"/>
      <c r="C127" s="243" t="s">
        <v>340</v>
      </c>
      <c r="D127" s="242">
        <f>SUM(D118:D126)</f>
        <v>0</v>
      </c>
    </row>
    <row r="128" spans="1:4" s="207" customFormat="1" ht="16.5" thickBot="1" x14ac:dyDescent="0.3">
      <c r="A128" s="396" t="s">
        <v>372</v>
      </c>
      <c r="B128" s="397"/>
      <c r="C128" s="398"/>
      <c r="D128" s="399"/>
    </row>
    <row r="129" spans="1:8" s="207" customFormat="1" ht="55.15" customHeight="1" thickBot="1" x14ac:dyDescent="0.3">
      <c r="A129" s="226" t="s">
        <v>373</v>
      </c>
      <c r="B129" s="208" t="s">
        <v>374</v>
      </c>
      <c r="C129" s="322" t="s">
        <v>375</v>
      </c>
      <c r="D129" s="316">
        <f>'Form 3 Direct Services'!D3</f>
        <v>0</v>
      </c>
    </row>
    <row r="130" spans="1:8" s="207" customFormat="1" ht="71.25" customHeight="1" x14ac:dyDescent="0.25">
      <c r="A130" s="387" t="s">
        <v>376</v>
      </c>
      <c r="B130" s="387" t="s">
        <v>377</v>
      </c>
      <c r="C130" s="409" t="s">
        <v>378</v>
      </c>
      <c r="D130" s="410"/>
    </row>
    <row r="131" spans="1:8" s="207" customFormat="1" ht="36.6" customHeight="1" x14ac:dyDescent="0.25">
      <c r="A131" s="388"/>
      <c r="B131" s="388"/>
      <c r="C131" s="20" t="s">
        <v>379</v>
      </c>
      <c r="D131" s="241">
        <f>'Form 3 Direct Services'!D5</f>
        <v>0</v>
      </c>
    </row>
    <row r="132" spans="1:8" s="207" customFormat="1" ht="36.6" customHeight="1" x14ac:dyDescent="0.25">
      <c r="A132" s="388"/>
      <c r="B132" s="388"/>
      <c r="C132" s="271" t="s">
        <v>380</v>
      </c>
      <c r="D132" s="241">
        <f>'Form 3 Direct Services'!D6</f>
        <v>0</v>
      </c>
    </row>
    <row r="133" spans="1:8" s="207" customFormat="1" ht="36.6" customHeight="1" x14ac:dyDescent="0.25">
      <c r="A133" s="388"/>
      <c r="B133" s="388"/>
      <c r="C133" s="271" t="s">
        <v>381</v>
      </c>
      <c r="D133" s="241">
        <f>'Form 3 Direct Services'!D7</f>
        <v>0</v>
      </c>
    </row>
    <row r="134" spans="1:8" s="207" customFormat="1" ht="36.6" customHeight="1" x14ac:dyDescent="0.25">
      <c r="A134" s="388"/>
      <c r="B134" s="388"/>
      <c r="C134" s="271" t="s">
        <v>382</v>
      </c>
      <c r="D134" s="241">
        <f>'Form 3 Direct Services'!D8</f>
        <v>0</v>
      </c>
    </row>
    <row r="135" spans="1:8" s="207" customFormat="1" ht="36.6" customHeight="1" thickBot="1" x14ac:dyDescent="0.3">
      <c r="A135" s="388"/>
      <c r="B135" s="388"/>
      <c r="C135" s="272" t="s">
        <v>383</v>
      </c>
      <c r="D135" s="249">
        <f>'Form 3 Direct Services'!D9</f>
        <v>0</v>
      </c>
    </row>
    <row r="136" spans="1:8" s="207" customFormat="1" ht="75.75" customHeight="1" x14ac:dyDescent="0.25">
      <c r="A136" s="387" t="s">
        <v>384</v>
      </c>
      <c r="B136" s="387" t="s">
        <v>385</v>
      </c>
      <c r="C136" s="409" t="s">
        <v>386</v>
      </c>
      <c r="D136" s="410"/>
    </row>
    <row r="137" spans="1:8" s="207" customFormat="1" ht="36.6" customHeight="1" x14ac:dyDescent="0.25">
      <c r="A137" s="388"/>
      <c r="B137" s="388"/>
      <c r="C137" s="22" t="s">
        <v>387</v>
      </c>
      <c r="D137" s="241">
        <f>'Form 3 Direct Services'!D11</f>
        <v>0</v>
      </c>
    </row>
    <row r="138" spans="1:8" s="207" customFormat="1" ht="36.6" customHeight="1" x14ac:dyDescent="0.25">
      <c r="A138" s="388"/>
      <c r="B138" s="388"/>
      <c r="C138" s="273" t="s">
        <v>388</v>
      </c>
      <c r="D138" s="241">
        <f>'Form 3 Direct Services'!D12</f>
        <v>0</v>
      </c>
    </row>
    <row r="139" spans="1:8" s="207" customFormat="1" ht="36.6" customHeight="1" x14ac:dyDescent="0.25">
      <c r="A139" s="388"/>
      <c r="B139" s="388"/>
      <c r="C139" s="273" t="s">
        <v>389</v>
      </c>
      <c r="D139" s="241">
        <f>'Form 3 Direct Services'!D13</f>
        <v>0</v>
      </c>
    </row>
    <row r="140" spans="1:8" s="207" customFormat="1" ht="36.6" customHeight="1" x14ac:dyDescent="0.25">
      <c r="A140" s="388"/>
      <c r="B140" s="388"/>
      <c r="C140" s="274" t="s">
        <v>390</v>
      </c>
      <c r="D140" s="241">
        <f>'Form 3 Direct Services'!D14</f>
        <v>0</v>
      </c>
    </row>
    <row r="141" spans="1:8" s="207" customFormat="1" ht="57.75" customHeight="1" x14ac:dyDescent="0.25">
      <c r="A141" s="388"/>
      <c r="B141" s="388"/>
      <c r="C141" s="275" t="s">
        <v>391</v>
      </c>
      <c r="D141" s="250">
        <f>'Form 3 Direct Services'!D15</f>
        <v>0</v>
      </c>
      <c r="E141" s="417" t="s">
        <v>392</v>
      </c>
      <c r="F141" s="417"/>
      <c r="G141" s="417"/>
      <c r="H141" s="417"/>
    </row>
    <row r="142" spans="1:8" s="207" customFormat="1" ht="48" customHeight="1" x14ac:dyDescent="0.25">
      <c r="A142" s="388"/>
      <c r="B142" s="388"/>
      <c r="C142" s="275" t="s">
        <v>393</v>
      </c>
      <c r="D142" s="250">
        <f>'Form 3 Direct Services'!D16</f>
        <v>0</v>
      </c>
      <c r="E142" s="417"/>
      <c r="F142" s="417"/>
      <c r="G142" s="417"/>
      <c r="H142" s="417"/>
    </row>
    <row r="143" spans="1:8" s="207" customFormat="1" ht="36.6" customHeight="1" x14ac:dyDescent="0.25">
      <c r="A143" s="388"/>
      <c r="B143" s="388"/>
      <c r="C143" s="251" t="s">
        <v>316</v>
      </c>
      <c r="D143" s="252" t="str">
        <f>'Form 3 Direct Services'!D17</f>
        <v/>
      </c>
      <c r="E143" s="417"/>
      <c r="F143" s="417"/>
      <c r="G143" s="417"/>
      <c r="H143" s="417"/>
    </row>
    <row r="144" spans="1:8" s="207" customFormat="1" ht="36.6" customHeight="1" x14ac:dyDescent="0.25">
      <c r="A144" s="388"/>
      <c r="B144" s="388"/>
      <c r="C144" s="275" t="s">
        <v>394</v>
      </c>
      <c r="D144" s="250">
        <f>'Form 3 Direct Services'!D18</f>
        <v>0</v>
      </c>
      <c r="E144" s="417"/>
      <c r="F144" s="417"/>
      <c r="G144" s="417"/>
      <c r="H144" s="417"/>
    </row>
    <row r="145" spans="1:10" s="207" customFormat="1" ht="36.6" customHeight="1" x14ac:dyDescent="0.25">
      <c r="A145" s="388"/>
      <c r="B145" s="388"/>
      <c r="C145" s="251" t="s">
        <v>395</v>
      </c>
      <c r="D145" s="252" t="str">
        <f>'Form 3 Direct Services'!D19</f>
        <v/>
      </c>
      <c r="E145" s="417"/>
      <c r="F145" s="417"/>
      <c r="G145" s="417"/>
      <c r="H145" s="417"/>
    </row>
    <row r="146" spans="1:10" s="207" customFormat="1" ht="36.6" customHeight="1" x14ac:dyDescent="0.25">
      <c r="A146" s="388"/>
      <c r="B146" s="388"/>
      <c r="C146" s="275" t="s">
        <v>396</v>
      </c>
      <c r="D146" s="250">
        <f>'Form 3 Direct Services'!D20</f>
        <v>0</v>
      </c>
      <c r="E146" s="417"/>
      <c r="F146" s="417"/>
      <c r="G146" s="417"/>
      <c r="H146" s="417"/>
    </row>
    <row r="147" spans="1:10" s="207" customFormat="1" ht="36.6" customHeight="1" thickBot="1" x14ac:dyDescent="0.3">
      <c r="A147" s="388"/>
      <c r="B147" s="388"/>
      <c r="C147" s="251" t="s">
        <v>397</v>
      </c>
      <c r="D147" s="252" t="str">
        <f>'Form 3 Direct Services'!D21</f>
        <v/>
      </c>
      <c r="E147" s="417"/>
      <c r="F147" s="417"/>
      <c r="G147" s="417"/>
      <c r="H147" s="417"/>
    </row>
    <row r="148" spans="1:10" s="207" customFormat="1" ht="92.45" customHeight="1" thickBot="1" x14ac:dyDescent="0.3">
      <c r="A148" s="387" t="s">
        <v>398</v>
      </c>
      <c r="B148" s="228" t="s">
        <v>399</v>
      </c>
      <c r="C148" s="221" t="s">
        <v>400</v>
      </c>
      <c r="D148" s="244">
        <f>'Form 3 Direct Services'!D22</f>
        <v>0</v>
      </c>
    </row>
    <row r="149" spans="1:10" s="207" customFormat="1" ht="79.5" thickBot="1" x14ac:dyDescent="0.3">
      <c r="A149" s="388"/>
      <c r="B149" s="228" t="s">
        <v>401</v>
      </c>
      <c r="C149" s="276" t="s">
        <v>402</v>
      </c>
      <c r="D149" s="241">
        <f>'Form 3 Direct Services'!D23</f>
        <v>0</v>
      </c>
    </row>
    <row r="150" spans="1:10" s="207" customFormat="1" ht="63.75" thickBot="1" x14ac:dyDescent="0.3">
      <c r="A150" s="388"/>
      <c r="B150" s="228" t="s">
        <v>403</v>
      </c>
      <c r="C150" s="221" t="s">
        <v>404</v>
      </c>
      <c r="D150" s="241">
        <f>'Form 3 Direct Services'!D24</f>
        <v>0</v>
      </c>
    </row>
    <row r="151" spans="1:10" s="207" customFormat="1" ht="79.5" thickBot="1" x14ac:dyDescent="0.3">
      <c r="A151" s="389"/>
      <c r="B151" s="228" t="s">
        <v>405</v>
      </c>
      <c r="C151" s="323" t="s">
        <v>406</v>
      </c>
      <c r="D151" s="249">
        <f>'Form 3 Direct Services'!D25</f>
        <v>0</v>
      </c>
    </row>
    <row r="152" spans="1:10" s="207" customFormat="1" ht="126" customHeight="1" thickBot="1" x14ac:dyDescent="0.3">
      <c r="A152" s="258" t="s">
        <v>407</v>
      </c>
      <c r="B152" s="259" t="s">
        <v>408</v>
      </c>
      <c r="C152" s="260" t="s">
        <v>409</v>
      </c>
      <c r="D152" s="316">
        <f>'Form 3 Direct Services'!D26</f>
        <v>0</v>
      </c>
    </row>
    <row r="153" spans="1:10" s="207" customFormat="1" ht="31.5" customHeight="1" thickBot="1" x14ac:dyDescent="0.3">
      <c r="A153" s="400" t="s">
        <v>410</v>
      </c>
      <c r="B153" s="387" t="s">
        <v>411</v>
      </c>
      <c r="C153" s="369" t="s">
        <v>412</v>
      </c>
      <c r="D153" s="371"/>
    </row>
    <row r="154" spans="1:10" s="207" customFormat="1" ht="15.75" x14ac:dyDescent="0.25">
      <c r="A154" s="401"/>
      <c r="B154" s="374"/>
      <c r="C154" s="277" t="s">
        <v>413</v>
      </c>
      <c r="D154" s="244">
        <f>'Form 3 Direct Services'!D28</f>
        <v>0</v>
      </c>
    </row>
    <row r="155" spans="1:10" s="207" customFormat="1" ht="15.75" x14ac:dyDescent="0.25">
      <c r="A155" s="401"/>
      <c r="B155" s="374"/>
      <c r="C155" s="271" t="s">
        <v>414</v>
      </c>
      <c r="D155" s="241">
        <f>'Form 3 Direct Services'!D29</f>
        <v>0</v>
      </c>
    </row>
    <row r="156" spans="1:10" s="207" customFormat="1" ht="15.75" x14ac:dyDescent="0.25">
      <c r="A156" s="401"/>
      <c r="B156" s="374"/>
      <c r="C156" s="271" t="s">
        <v>415</v>
      </c>
      <c r="D156" s="241">
        <f>'Form 3 Direct Services'!D30</f>
        <v>0</v>
      </c>
    </row>
    <row r="157" spans="1:10" s="207" customFormat="1" ht="15.75" x14ac:dyDescent="0.25">
      <c r="A157" s="401"/>
      <c r="B157" s="374"/>
      <c r="C157" s="271" t="s">
        <v>416</v>
      </c>
      <c r="D157" s="241">
        <f>'Form 3 Direct Services'!D31</f>
        <v>0</v>
      </c>
    </row>
    <row r="158" spans="1:10" s="207" customFormat="1" ht="15.75" x14ac:dyDescent="0.25">
      <c r="A158" s="401"/>
      <c r="B158" s="374"/>
      <c r="C158" s="271" t="s">
        <v>417</v>
      </c>
      <c r="D158" s="241">
        <f>'Form 3 Direct Services'!D32</f>
        <v>0</v>
      </c>
    </row>
    <row r="159" spans="1:10" s="207" customFormat="1" ht="15" customHeight="1" x14ac:dyDescent="0.25">
      <c r="A159" s="401"/>
      <c r="B159" s="374"/>
      <c r="C159" s="278" t="s">
        <v>418</v>
      </c>
      <c r="D159" s="250">
        <f>'Form 3 Direct Services'!D33</f>
        <v>0</v>
      </c>
      <c r="E159" s="417" t="s">
        <v>419</v>
      </c>
      <c r="F159" s="417"/>
      <c r="G159" s="417"/>
      <c r="H159" s="417"/>
      <c r="I159" s="417"/>
      <c r="J159" s="417"/>
    </row>
    <row r="160" spans="1:10" s="207" customFormat="1" ht="15" customHeight="1" x14ac:dyDescent="0.25">
      <c r="A160" s="401"/>
      <c r="B160" s="374"/>
      <c r="C160" s="253" t="s">
        <v>316</v>
      </c>
      <c r="D160" s="252" t="str">
        <f>'Form 3 Direct Services'!D34</f>
        <v/>
      </c>
      <c r="E160" s="417"/>
      <c r="F160" s="417"/>
      <c r="G160" s="417"/>
      <c r="H160" s="417"/>
      <c r="I160" s="417"/>
      <c r="J160" s="417"/>
    </row>
    <row r="161" spans="1:10" s="207" customFormat="1" ht="15" customHeight="1" x14ac:dyDescent="0.25">
      <c r="A161" s="401"/>
      <c r="B161" s="374"/>
      <c r="C161" s="278" t="s">
        <v>420</v>
      </c>
      <c r="D161" s="250">
        <f>'Form 3 Direct Services'!D35</f>
        <v>0</v>
      </c>
      <c r="E161" s="417"/>
      <c r="F161" s="417"/>
      <c r="G161" s="417"/>
      <c r="H161" s="417"/>
      <c r="I161" s="417"/>
      <c r="J161" s="417"/>
    </row>
    <row r="162" spans="1:10" s="207" customFormat="1" ht="15" customHeight="1" x14ac:dyDescent="0.25">
      <c r="A162" s="402"/>
      <c r="B162" s="374"/>
      <c r="C162" s="253" t="s">
        <v>395</v>
      </c>
      <c r="D162" s="252" t="str">
        <f>'Form 3 Direct Services'!D36</f>
        <v/>
      </c>
      <c r="E162" s="417"/>
      <c r="F162" s="417"/>
      <c r="G162" s="417"/>
      <c r="H162" s="417"/>
      <c r="I162" s="417"/>
      <c r="J162" s="417"/>
    </row>
    <row r="163" spans="1:10" s="207" customFormat="1" ht="15" customHeight="1" x14ac:dyDescent="0.25">
      <c r="A163" s="402"/>
      <c r="B163" s="374"/>
      <c r="C163" s="278" t="s">
        <v>421</v>
      </c>
      <c r="D163" s="250">
        <f>'Form 3 Direct Services'!D37</f>
        <v>0</v>
      </c>
      <c r="E163" s="417"/>
      <c r="F163" s="417"/>
      <c r="G163" s="417"/>
      <c r="H163" s="417"/>
      <c r="I163" s="417"/>
      <c r="J163" s="417"/>
    </row>
    <row r="164" spans="1:10" s="207" customFormat="1" ht="15.75" customHeight="1" thickBot="1" x14ac:dyDescent="0.3">
      <c r="A164" s="403"/>
      <c r="B164" s="376"/>
      <c r="C164" s="254" t="s">
        <v>422</v>
      </c>
      <c r="D164" s="255" t="str">
        <f>'Form 3 Direct Services'!D38</f>
        <v/>
      </c>
      <c r="E164" s="417"/>
      <c r="F164" s="417"/>
      <c r="G164" s="417"/>
      <c r="H164" s="417"/>
      <c r="I164" s="417"/>
      <c r="J164" s="417"/>
    </row>
    <row r="165" spans="1:10" s="207" customFormat="1" ht="41.25" customHeight="1" thickBot="1" x14ac:dyDescent="0.3">
      <c r="A165" s="387" t="s">
        <v>423</v>
      </c>
      <c r="B165" s="387" t="s">
        <v>424</v>
      </c>
      <c r="C165" s="415" t="s">
        <v>425</v>
      </c>
      <c r="D165" s="416"/>
      <c r="E165" s="256"/>
      <c r="F165" s="256"/>
      <c r="G165" s="256"/>
      <c r="H165" s="256"/>
    </row>
    <row r="166" spans="1:10" s="207" customFormat="1" ht="44.45" customHeight="1" x14ac:dyDescent="0.25">
      <c r="A166" s="388"/>
      <c r="B166" s="388"/>
      <c r="C166" s="320" t="s">
        <v>426</v>
      </c>
      <c r="D166" s="240">
        <f>'Form 3 Direct Services'!D40</f>
        <v>0</v>
      </c>
    </row>
    <row r="167" spans="1:10" s="207" customFormat="1" ht="55.15" customHeight="1" thickBot="1" x14ac:dyDescent="0.3">
      <c r="A167" s="389"/>
      <c r="B167" s="389"/>
      <c r="C167" s="257" t="s">
        <v>427</v>
      </c>
      <c r="D167" s="242">
        <f>'Form 3 Direct Services'!D41</f>
        <v>0</v>
      </c>
    </row>
    <row r="168" spans="1:10" s="207" customFormat="1" ht="138" customHeight="1" thickBot="1" x14ac:dyDescent="0.3">
      <c r="A168" s="245" t="s">
        <v>428</v>
      </c>
      <c r="B168" s="223" t="s">
        <v>429</v>
      </c>
      <c r="C168" s="221" t="s">
        <v>430</v>
      </c>
      <c r="D168" s="248">
        <f>'Form 3 Direct Services'!D42</f>
        <v>0</v>
      </c>
    </row>
    <row r="169" spans="1:10" s="207" customFormat="1" ht="16.5" thickBot="1" x14ac:dyDescent="0.3">
      <c r="A169" s="393" t="s">
        <v>218</v>
      </c>
      <c r="B169" s="394"/>
      <c r="C169" s="407"/>
      <c r="D169" s="408"/>
    </row>
    <row r="170" spans="1:10" s="207" customFormat="1" ht="62.45" customHeight="1" thickBot="1" x14ac:dyDescent="0.3">
      <c r="A170" s="404" t="s">
        <v>431</v>
      </c>
      <c r="B170" s="378" t="s">
        <v>432</v>
      </c>
      <c r="C170" s="369" t="s">
        <v>433</v>
      </c>
      <c r="D170" s="371"/>
    </row>
    <row r="171" spans="1:10" s="207" customFormat="1" ht="45" customHeight="1" x14ac:dyDescent="0.25">
      <c r="A171" s="405"/>
      <c r="B171" s="380"/>
      <c r="C171" s="270" t="s">
        <v>434</v>
      </c>
      <c r="D171" s="261">
        <f>'Form 4 Workforce'!D4</f>
        <v>0</v>
      </c>
    </row>
    <row r="172" spans="1:10" s="207" customFormat="1" ht="62.45" customHeight="1" thickBot="1" x14ac:dyDescent="0.3">
      <c r="A172" s="406"/>
      <c r="B172" s="382"/>
      <c r="C172" s="257" t="s">
        <v>435</v>
      </c>
      <c r="D172" s="262">
        <f>'Form 4 Workforce'!D5</f>
        <v>0</v>
      </c>
    </row>
    <row r="173" spans="1:10" s="207" customFormat="1" ht="45.75" customHeight="1" x14ac:dyDescent="0.25">
      <c r="A173" s="405" t="s">
        <v>436</v>
      </c>
      <c r="B173" s="372" t="s">
        <v>437</v>
      </c>
      <c r="C173" s="409" t="s">
        <v>438</v>
      </c>
      <c r="D173" s="410"/>
    </row>
    <row r="174" spans="1:10" s="207" customFormat="1" ht="78.599999999999994" customHeight="1" thickBot="1" x14ac:dyDescent="0.3">
      <c r="A174" s="406"/>
      <c r="B174" s="376"/>
      <c r="C174" s="263" t="s">
        <v>439</v>
      </c>
      <c r="D174" s="264">
        <f>'Form 4 Workforce'!D7</f>
        <v>0</v>
      </c>
    </row>
    <row r="175" spans="1:10" s="207" customFormat="1" ht="94.5" customHeight="1" thickBot="1" x14ac:dyDescent="0.3">
      <c r="A175" s="404" t="s">
        <v>440</v>
      </c>
      <c r="B175" s="378" t="s">
        <v>441</v>
      </c>
      <c r="C175" s="369" t="s">
        <v>442</v>
      </c>
      <c r="D175" s="371"/>
    </row>
    <row r="176" spans="1:10" s="207" customFormat="1" ht="15.75" x14ac:dyDescent="0.25">
      <c r="A176" s="405"/>
      <c r="B176" s="380"/>
      <c r="C176" s="277" t="s">
        <v>443</v>
      </c>
      <c r="D176" s="265">
        <f>'Form 4 Workforce'!D9</f>
        <v>0</v>
      </c>
    </row>
    <row r="177" spans="1:10" s="207" customFormat="1" ht="15.75" x14ac:dyDescent="0.25">
      <c r="A177" s="405"/>
      <c r="B177" s="380"/>
      <c r="C177" s="271" t="s">
        <v>444</v>
      </c>
      <c r="D177" s="266">
        <f>'Form 4 Workforce'!D10</f>
        <v>0</v>
      </c>
    </row>
    <row r="178" spans="1:10" s="207" customFormat="1" ht="15.75" x14ac:dyDescent="0.25">
      <c r="A178" s="405"/>
      <c r="B178" s="380"/>
      <c r="C178" s="271" t="s">
        <v>445</v>
      </c>
      <c r="D178" s="266">
        <f>'Form 4 Workforce'!D11</f>
        <v>0</v>
      </c>
    </row>
    <row r="179" spans="1:10" s="207" customFormat="1" ht="15.75" x14ac:dyDescent="0.25">
      <c r="A179" s="405"/>
      <c r="B179" s="380"/>
      <c r="C179" s="271" t="s">
        <v>446</v>
      </c>
      <c r="D179" s="266">
        <f>'Form 4 Workforce'!D12</f>
        <v>0</v>
      </c>
    </row>
    <row r="180" spans="1:10" s="207" customFormat="1" ht="15.75" x14ac:dyDescent="0.25">
      <c r="A180" s="405"/>
      <c r="B180" s="380"/>
      <c r="C180" s="271" t="s">
        <v>447</v>
      </c>
      <c r="D180" s="266" t="str">
        <f>'Form 4 Workforce'!D14</f>
        <v/>
      </c>
    </row>
    <row r="181" spans="1:10" s="207" customFormat="1" ht="16.5" thickBot="1" x14ac:dyDescent="0.3">
      <c r="A181" s="405"/>
      <c r="B181" s="380"/>
      <c r="C181" s="279" t="s">
        <v>448</v>
      </c>
      <c r="D181" s="267" t="str">
        <f>'Form 4 Workforce'!D16</f>
        <v/>
      </c>
    </row>
    <row r="182" spans="1:10" s="207" customFormat="1" ht="113.25" customHeight="1" thickBot="1" x14ac:dyDescent="0.3">
      <c r="A182" s="387" t="s">
        <v>449</v>
      </c>
      <c r="B182" s="387" t="s">
        <v>450</v>
      </c>
      <c r="C182" s="369" t="s">
        <v>451</v>
      </c>
      <c r="D182" s="371"/>
    </row>
    <row r="183" spans="1:10" s="207" customFormat="1" ht="16.5" thickBot="1" x14ac:dyDescent="0.3">
      <c r="A183" s="388"/>
      <c r="B183" s="388"/>
      <c r="C183" s="413" t="s">
        <v>452</v>
      </c>
      <c r="D183" s="414"/>
    </row>
    <row r="184" spans="1:10" s="207" customFormat="1" ht="15.75" x14ac:dyDescent="0.25">
      <c r="A184" s="388"/>
      <c r="B184" s="388"/>
      <c r="C184" s="280" t="s">
        <v>453</v>
      </c>
      <c r="D184" s="265">
        <f>'Form 4 Workforce'!D19</f>
        <v>0</v>
      </c>
    </row>
    <row r="185" spans="1:10" s="207" customFormat="1" ht="15.75" x14ac:dyDescent="0.25">
      <c r="A185" s="388"/>
      <c r="B185" s="388"/>
      <c r="C185" s="281" t="s">
        <v>454</v>
      </c>
      <c r="D185" s="266">
        <f>'Form 4 Workforce'!D20</f>
        <v>0</v>
      </c>
    </row>
    <row r="186" spans="1:10" s="207" customFormat="1" ht="15.75" x14ac:dyDescent="0.25">
      <c r="A186" s="388"/>
      <c r="B186" s="388"/>
      <c r="C186" s="281" t="s">
        <v>455</v>
      </c>
      <c r="D186" s="266">
        <f>'Form 4 Workforce'!D21</f>
        <v>0</v>
      </c>
    </row>
    <row r="187" spans="1:10" s="207" customFormat="1" ht="15.75" x14ac:dyDescent="0.25">
      <c r="A187" s="388"/>
      <c r="B187" s="388"/>
      <c r="C187" s="281" t="s">
        <v>456</v>
      </c>
      <c r="D187" s="266">
        <f>'Form 4 Workforce'!D22</f>
        <v>0</v>
      </c>
    </row>
    <row r="188" spans="1:10" s="207" customFormat="1" ht="15" customHeight="1" x14ac:dyDescent="0.25">
      <c r="A188" s="388"/>
      <c r="B188" s="388"/>
      <c r="C188" s="282" t="s">
        <v>447</v>
      </c>
      <c r="D188" s="252">
        <f>'Form 4 Workforce'!D23</f>
        <v>0</v>
      </c>
      <c r="E188" s="417" t="s">
        <v>457</v>
      </c>
      <c r="F188" s="417"/>
      <c r="G188" s="417"/>
      <c r="H188" s="417"/>
      <c r="I188" s="417"/>
      <c r="J188" s="417"/>
    </row>
    <row r="189" spans="1:10" s="268" customFormat="1" ht="15" customHeight="1" x14ac:dyDescent="0.25">
      <c r="A189" s="388"/>
      <c r="B189" s="388"/>
      <c r="C189" s="282" t="s">
        <v>316</v>
      </c>
      <c r="D189" s="252" t="str">
        <f>'Form 4 Workforce'!D24</f>
        <v/>
      </c>
      <c r="E189" s="417"/>
      <c r="F189" s="417"/>
      <c r="G189" s="417"/>
      <c r="H189" s="417"/>
      <c r="I189" s="417"/>
      <c r="J189" s="417"/>
    </row>
    <row r="190" spans="1:10" s="207" customFormat="1" ht="15" customHeight="1" x14ac:dyDescent="0.25">
      <c r="A190" s="388"/>
      <c r="B190" s="388"/>
      <c r="C190" s="282" t="s">
        <v>448</v>
      </c>
      <c r="D190" s="252">
        <f>'Form 4 Workforce'!D25</f>
        <v>0</v>
      </c>
      <c r="E190" s="417"/>
      <c r="F190" s="417"/>
      <c r="G190" s="417"/>
      <c r="H190" s="417"/>
      <c r="I190" s="417"/>
      <c r="J190" s="417"/>
    </row>
    <row r="191" spans="1:10" s="207" customFormat="1" ht="15" customHeight="1" x14ac:dyDescent="0.25">
      <c r="A191" s="388"/>
      <c r="B191" s="388"/>
      <c r="C191" s="282" t="s">
        <v>395</v>
      </c>
      <c r="D191" s="252" t="str">
        <f>'Form 4 Workforce'!D26</f>
        <v/>
      </c>
      <c r="E191" s="417"/>
      <c r="F191" s="417"/>
      <c r="G191" s="417"/>
      <c r="H191" s="417"/>
      <c r="I191" s="417"/>
      <c r="J191" s="417"/>
    </row>
    <row r="192" spans="1:10" s="207" customFormat="1" ht="15" customHeight="1" x14ac:dyDescent="0.25">
      <c r="A192" s="388"/>
      <c r="B192" s="388"/>
      <c r="C192" s="282" t="s">
        <v>458</v>
      </c>
      <c r="D192" s="252">
        <f>'Form 4 Workforce'!D27</f>
        <v>0</v>
      </c>
      <c r="E192" s="417"/>
      <c r="F192" s="417"/>
      <c r="G192" s="417"/>
      <c r="H192" s="417"/>
      <c r="I192" s="417"/>
      <c r="J192" s="417"/>
    </row>
    <row r="193" spans="1:10" s="207" customFormat="1" ht="15" customHeight="1" x14ac:dyDescent="0.25">
      <c r="A193" s="388"/>
      <c r="B193" s="388"/>
      <c r="C193" s="282" t="s">
        <v>422</v>
      </c>
      <c r="D193" s="252" t="str">
        <f>'Form 4 Workforce'!D28</f>
        <v/>
      </c>
      <c r="E193" s="417"/>
      <c r="F193" s="417"/>
      <c r="G193" s="417"/>
      <c r="H193" s="417"/>
      <c r="I193" s="417"/>
      <c r="J193" s="417"/>
    </row>
    <row r="194" spans="1:10" s="207" customFormat="1" ht="15" customHeight="1" x14ac:dyDescent="0.25">
      <c r="A194" s="388"/>
      <c r="B194" s="388"/>
      <c r="C194" s="282" t="s">
        <v>459</v>
      </c>
      <c r="D194" s="252">
        <f>'Form 4 Workforce'!D29</f>
        <v>0</v>
      </c>
      <c r="E194" s="417"/>
      <c r="F194" s="417"/>
      <c r="G194" s="417"/>
      <c r="H194" s="417"/>
      <c r="I194" s="417"/>
      <c r="J194" s="417"/>
    </row>
    <row r="195" spans="1:10" s="207" customFormat="1" ht="15.75" customHeight="1" thickBot="1" x14ac:dyDescent="0.3">
      <c r="A195" s="388"/>
      <c r="B195" s="388"/>
      <c r="C195" s="282" t="s">
        <v>460</v>
      </c>
      <c r="D195" s="255" t="str">
        <f>'Form 4 Workforce'!D30</f>
        <v/>
      </c>
      <c r="E195" s="417"/>
      <c r="F195" s="417"/>
      <c r="G195" s="417"/>
      <c r="H195" s="417"/>
      <c r="I195" s="417"/>
      <c r="J195" s="417"/>
    </row>
    <row r="196" spans="1:10" s="207" customFormat="1" ht="16.5" thickBot="1" x14ac:dyDescent="0.3">
      <c r="A196" s="388"/>
      <c r="B196" s="388"/>
      <c r="C196" s="411" t="s">
        <v>461</v>
      </c>
      <c r="D196" s="412"/>
    </row>
    <row r="197" spans="1:10" s="207" customFormat="1" ht="15.75" x14ac:dyDescent="0.25">
      <c r="A197" s="388"/>
      <c r="B197" s="388"/>
      <c r="C197" s="280" t="s">
        <v>453</v>
      </c>
      <c r="D197" s="265">
        <f>'Form 4 Workforce'!D32</f>
        <v>0</v>
      </c>
    </row>
    <row r="198" spans="1:10" s="207" customFormat="1" ht="15.75" x14ac:dyDescent="0.25">
      <c r="A198" s="388"/>
      <c r="B198" s="388"/>
      <c r="C198" s="281" t="s">
        <v>454</v>
      </c>
      <c r="D198" s="266">
        <f>'Form 4 Workforce'!D33</f>
        <v>0</v>
      </c>
    </row>
    <row r="199" spans="1:10" s="207" customFormat="1" ht="15.75" x14ac:dyDescent="0.25">
      <c r="A199" s="388"/>
      <c r="B199" s="388"/>
      <c r="C199" s="281" t="s">
        <v>455</v>
      </c>
      <c r="D199" s="266">
        <f>'Form 4 Workforce'!D34</f>
        <v>0</v>
      </c>
    </row>
    <row r="200" spans="1:10" s="207" customFormat="1" ht="15.75" x14ac:dyDescent="0.25">
      <c r="A200" s="388"/>
      <c r="B200" s="388"/>
      <c r="C200" s="281" t="s">
        <v>456</v>
      </c>
      <c r="D200" s="266">
        <f>'Form 4 Workforce'!D35</f>
        <v>0</v>
      </c>
    </row>
    <row r="201" spans="1:10" s="207" customFormat="1" ht="15" customHeight="1" x14ac:dyDescent="0.25">
      <c r="A201" s="388"/>
      <c r="B201" s="388"/>
      <c r="C201" s="282" t="s">
        <v>447</v>
      </c>
      <c r="D201" s="252">
        <f>'Form 4 Workforce'!D36</f>
        <v>0</v>
      </c>
      <c r="E201" s="417" t="s">
        <v>462</v>
      </c>
      <c r="F201" s="417"/>
      <c r="G201" s="417"/>
      <c r="H201" s="417"/>
      <c r="I201" s="417"/>
      <c r="J201" s="417"/>
    </row>
    <row r="202" spans="1:10" s="207" customFormat="1" ht="15" customHeight="1" x14ac:dyDescent="0.25">
      <c r="A202" s="388"/>
      <c r="B202" s="388"/>
      <c r="C202" s="282" t="s">
        <v>316</v>
      </c>
      <c r="D202" s="252" t="str">
        <f>'Form 4 Workforce'!D37</f>
        <v/>
      </c>
      <c r="E202" s="417"/>
      <c r="F202" s="417"/>
      <c r="G202" s="417"/>
      <c r="H202" s="417"/>
      <c r="I202" s="417"/>
      <c r="J202" s="417"/>
    </row>
    <row r="203" spans="1:10" s="207" customFormat="1" ht="15" customHeight="1" x14ac:dyDescent="0.25">
      <c r="A203" s="388"/>
      <c r="B203" s="388"/>
      <c r="C203" s="282" t="s">
        <v>448</v>
      </c>
      <c r="D203" s="252">
        <f>'Form 4 Workforce'!D38</f>
        <v>0</v>
      </c>
      <c r="E203" s="417"/>
      <c r="F203" s="417"/>
      <c r="G203" s="417"/>
      <c r="H203" s="417"/>
      <c r="I203" s="417"/>
      <c r="J203" s="417"/>
    </row>
    <row r="204" spans="1:10" s="207" customFormat="1" ht="15" customHeight="1" x14ac:dyDescent="0.25">
      <c r="A204" s="388"/>
      <c r="B204" s="388"/>
      <c r="C204" s="282" t="s">
        <v>395</v>
      </c>
      <c r="D204" s="252" t="str">
        <f>'Form 4 Workforce'!D39</f>
        <v/>
      </c>
      <c r="E204" s="417"/>
      <c r="F204" s="417"/>
      <c r="G204" s="417"/>
      <c r="H204" s="417"/>
      <c r="I204" s="417"/>
      <c r="J204" s="417"/>
    </row>
    <row r="205" spans="1:10" s="207" customFormat="1" ht="15" customHeight="1" x14ac:dyDescent="0.25">
      <c r="A205" s="388"/>
      <c r="B205" s="388"/>
      <c r="C205" s="282" t="s">
        <v>458</v>
      </c>
      <c r="D205" s="252">
        <f>'Form 4 Workforce'!D40</f>
        <v>0</v>
      </c>
      <c r="E205" s="417"/>
      <c r="F205" s="417"/>
      <c r="G205" s="417"/>
      <c r="H205" s="417"/>
      <c r="I205" s="417"/>
      <c r="J205" s="417"/>
    </row>
    <row r="206" spans="1:10" s="207" customFormat="1" ht="15" customHeight="1" x14ac:dyDescent="0.25">
      <c r="A206" s="388"/>
      <c r="B206" s="388"/>
      <c r="C206" s="282" t="s">
        <v>422</v>
      </c>
      <c r="D206" s="252" t="str">
        <f>'Form 4 Workforce'!D41</f>
        <v/>
      </c>
      <c r="E206" s="417"/>
      <c r="F206" s="417"/>
      <c r="G206" s="417"/>
      <c r="H206" s="417"/>
      <c r="I206" s="417"/>
      <c r="J206" s="417"/>
    </row>
    <row r="207" spans="1:10" s="207" customFormat="1" ht="15" customHeight="1" x14ac:dyDescent="0.25">
      <c r="A207" s="388"/>
      <c r="B207" s="388"/>
      <c r="C207" s="282" t="s">
        <v>459</v>
      </c>
      <c r="D207" s="252">
        <f>'Form 4 Workforce'!D42</f>
        <v>0</v>
      </c>
      <c r="E207" s="417"/>
      <c r="F207" s="417"/>
      <c r="G207" s="417"/>
      <c r="H207" s="417"/>
      <c r="I207" s="417"/>
      <c r="J207" s="417"/>
    </row>
    <row r="208" spans="1:10" s="207" customFormat="1" ht="15.75" customHeight="1" thickBot="1" x14ac:dyDescent="0.3">
      <c r="A208" s="388"/>
      <c r="B208" s="388"/>
      <c r="C208" s="282" t="s">
        <v>460</v>
      </c>
      <c r="D208" s="255" t="str">
        <f>'Form 4 Workforce'!D43</f>
        <v/>
      </c>
      <c r="E208" s="417"/>
      <c r="F208" s="417"/>
      <c r="G208" s="417"/>
      <c r="H208" s="417"/>
      <c r="I208" s="417"/>
      <c r="J208" s="417"/>
    </row>
    <row r="209" spans="1:10" s="207" customFormat="1" ht="16.5" thickBot="1" x14ac:dyDescent="0.3">
      <c r="A209" s="388"/>
      <c r="B209" s="388"/>
      <c r="C209" s="411" t="s">
        <v>463</v>
      </c>
      <c r="D209" s="412"/>
    </row>
    <row r="210" spans="1:10" s="207" customFormat="1" ht="15.75" x14ac:dyDescent="0.25">
      <c r="A210" s="388"/>
      <c r="B210" s="388"/>
      <c r="C210" s="277" t="s">
        <v>453</v>
      </c>
      <c r="D210" s="265">
        <f>'Form 4 Workforce'!D45</f>
        <v>0</v>
      </c>
    </row>
    <row r="211" spans="1:10" s="207" customFormat="1" ht="15.75" x14ac:dyDescent="0.25">
      <c r="A211" s="388"/>
      <c r="B211" s="388"/>
      <c r="C211" s="271" t="s">
        <v>454</v>
      </c>
      <c r="D211" s="321">
        <f>'Form 4 Workforce'!D46</f>
        <v>0</v>
      </c>
    </row>
    <row r="212" spans="1:10" s="207" customFormat="1" ht="15.75" x14ac:dyDescent="0.25">
      <c r="A212" s="388"/>
      <c r="B212" s="388"/>
      <c r="C212" s="271" t="s">
        <v>455</v>
      </c>
      <c r="D212" s="321">
        <f>'Form 4 Workforce'!D47</f>
        <v>0</v>
      </c>
    </row>
    <row r="213" spans="1:10" s="207" customFormat="1" ht="15.75" x14ac:dyDescent="0.25">
      <c r="A213" s="388"/>
      <c r="B213" s="388"/>
      <c r="C213" s="271" t="s">
        <v>456</v>
      </c>
      <c r="D213" s="321">
        <f>'Form 4 Workforce'!D48</f>
        <v>0</v>
      </c>
    </row>
    <row r="214" spans="1:10" s="207" customFormat="1" ht="15" customHeight="1" x14ac:dyDescent="0.25">
      <c r="A214" s="388"/>
      <c r="B214" s="388"/>
      <c r="C214" s="283" t="s">
        <v>447</v>
      </c>
      <c r="D214" s="252">
        <f>'Form 4 Workforce'!D49</f>
        <v>0</v>
      </c>
      <c r="E214" s="417" t="s">
        <v>464</v>
      </c>
      <c r="F214" s="417"/>
      <c r="G214" s="417"/>
      <c r="H214" s="417"/>
      <c r="I214" s="417"/>
      <c r="J214" s="417"/>
    </row>
    <row r="215" spans="1:10" s="207" customFormat="1" ht="15" customHeight="1" x14ac:dyDescent="0.25">
      <c r="A215" s="388"/>
      <c r="B215" s="388"/>
      <c r="C215" s="283" t="s">
        <v>316</v>
      </c>
      <c r="D215" s="252" t="str">
        <f>'Form 4 Workforce'!D50</f>
        <v/>
      </c>
      <c r="E215" s="417"/>
      <c r="F215" s="417"/>
      <c r="G215" s="417"/>
      <c r="H215" s="417"/>
      <c r="I215" s="417"/>
      <c r="J215" s="417"/>
    </row>
    <row r="216" spans="1:10" s="207" customFormat="1" ht="15" customHeight="1" x14ac:dyDescent="0.25">
      <c r="A216" s="388"/>
      <c r="B216" s="388"/>
      <c r="C216" s="283" t="s">
        <v>448</v>
      </c>
      <c r="D216" s="252">
        <f>'Form 4 Workforce'!D51</f>
        <v>0</v>
      </c>
      <c r="E216" s="417"/>
      <c r="F216" s="417"/>
      <c r="G216" s="417"/>
      <c r="H216" s="417"/>
      <c r="I216" s="417"/>
      <c r="J216" s="417"/>
    </row>
    <row r="217" spans="1:10" s="207" customFormat="1" ht="15" customHeight="1" x14ac:dyDescent="0.25">
      <c r="A217" s="388"/>
      <c r="B217" s="388"/>
      <c r="C217" s="283" t="s">
        <v>395</v>
      </c>
      <c r="D217" s="252" t="str">
        <f>'Form 4 Workforce'!D52</f>
        <v/>
      </c>
      <c r="E217" s="417"/>
      <c r="F217" s="417"/>
      <c r="G217" s="417"/>
      <c r="H217" s="417"/>
      <c r="I217" s="417"/>
      <c r="J217" s="417"/>
    </row>
    <row r="218" spans="1:10" s="207" customFormat="1" ht="15" customHeight="1" x14ac:dyDescent="0.25">
      <c r="A218" s="388"/>
      <c r="B218" s="388"/>
      <c r="C218" s="283" t="s">
        <v>458</v>
      </c>
      <c r="D218" s="252">
        <f>'Form 4 Workforce'!D53</f>
        <v>0</v>
      </c>
      <c r="E218" s="417"/>
      <c r="F218" s="417"/>
      <c r="G218" s="417"/>
      <c r="H218" s="417"/>
      <c r="I218" s="417"/>
      <c r="J218" s="417"/>
    </row>
    <row r="219" spans="1:10" s="207" customFormat="1" ht="15" customHeight="1" x14ac:dyDescent="0.25">
      <c r="A219" s="388"/>
      <c r="B219" s="388"/>
      <c r="C219" s="283" t="s">
        <v>422</v>
      </c>
      <c r="D219" s="252" t="str">
        <f>'Form 4 Workforce'!D54</f>
        <v/>
      </c>
      <c r="E219" s="417"/>
      <c r="F219" s="417"/>
      <c r="G219" s="417"/>
      <c r="H219" s="417"/>
      <c r="I219" s="417"/>
      <c r="J219" s="417"/>
    </row>
    <row r="220" spans="1:10" s="207" customFormat="1" ht="15" customHeight="1" x14ac:dyDescent="0.25">
      <c r="A220" s="388"/>
      <c r="B220" s="388"/>
      <c r="C220" s="283" t="s">
        <v>459</v>
      </c>
      <c r="D220" s="252">
        <f>'Form 4 Workforce'!D55</f>
        <v>0</v>
      </c>
      <c r="E220" s="417"/>
      <c r="F220" s="417"/>
      <c r="G220" s="417"/>
      <c r="H220" s="417"/>
      <c r="I220" s="417"/>
      <c r="J220" s="417"/>
    </row>
    <row r="221" spans="1:10" s="207" customFormat="1" ht="15.75" customHeight="1" thickBot="1" x14ac:dyDescent="0.3">
      <c r="A221" s="389"/>
      <c r="B221" s="389"/>
      <c r="C221" s="284" t="s">
        <v>460</v>
      </c>
      <c r="D221" s="255" t="str">
        <f>'Form 4 Workforce'!D56</f>
        <v/>
      </c>
      <c r="E221" s="417"/>
      <c r="F221" s="417"/>
      <c r="G221" s="417"/>
      <c r="H221" s="417"/>
      <c r="I221" s="417"/>
      <c r="J221" s="417"/>
    </row>
    <row r="222" spans="1:10" s="207" customFormat="1" ht="15.75" x14ac:dyDescent="0.25">
      <c r="A222" s="269"/>
      <c r="B222" s="269"/>
      <c r="C222" s="285"/>
    </row>
  </sheetData>
  <mergeCells count="69">
    <mergeCell ref="A47:A57"/>
    <mergeCell ref="A58:A66"/>
    <mergeCell ref="B58:B66"/>
    <mergeCell ref="A77:A91"/>
    <mergeCell ref="A107:A116"/>
    <mergeCell ref="A117:A127"/>
    <mergeCell ref="C58:D58"/>
    <mergeCell ref="A170:A172"/>
    <mergeCell ref="B170:B172"/>
    <mergeCell ref="A67:A76"/>
    <mergeCell ref="B67:B76"/>
    <mergeCell ref="A93:A97"/>
    <mergeCell ref="B93:B97"/>
    <mergeCell ref="A98:A106"/>
    <mergeCell ref="B98:B106"/>
    <mergeCell ref="C93:D93"/>
    <mergeCell ref="C98:D98"/>
    <mergeCell ref="E20:K21"/>
    <mergeCell ref="E141:H147"/>
    <mergeCell ref="E159:J164"/>
    <mergeCell ref="E41:L42"/>
    <mergeCell ref="B182:B221"/>
    <mergeCell ref="C107:D107"/>
    <mergeCell ref="B107:B116"/>
    <mergeCell ref="B78:B79"/>
    <mergeCell ref="B80:B91"/>
    <mergeCell ref="E188:J195"/>
    <mergeCell ref="E201:J208"/>
    <mergeCell ref="E214:J221"/>
    <mergeCell ref="C47:D47"/>
    <mergeCell ref="C130:D130"/>
    <mergeCell ref="B175:B181"/>
    <mergeCell ref="C173:D173"/>
    <mergeCell ref="A182:A221"/>
    <mergeCell ref="A169:D169"/>
    <mergeCell ref="C117:D117"/>
    <mergeCell ref="C136:D136"/>
    <mergeCell ref="C209:D209"/>
    <mergeCell ref="C196:D196"/>
    <mergeCell ref="C153:D153"/>
    <mergeCell ref="C182:D182"/>
    <mergeCell ref="C183:D183"/>
    <mergeCell ref="C165:D165"/>
    <mergeCell ref="C170:D170"/>
    <mergeCell ref="C175:D175"/>
    <mergeCell ref="A175:A181"/>
    <mergeCell ref="A173:A174"/>
    <mergeCell ref="B173:B174"/>
    <mergeCell ref="A1:C1"/>
    <mergeCell ref="A165:A167"/>
    <mergeCell ref="B165:B167"/>
    <mergeCell ref="A3:D3"/>
    <mergeCell ref="A92:D92"/>
    <mergeCell ref="A128:D128"/>
    <mergeCell ref="A136:A147"/>
    <mergeCell ref="B136:B147"/>
    <mergeCell ref="A148:A151"/>
    <mergeCell ref="A153:A164"/>
    <mergeCell ref="B153:B164"/>
    <mergeCell ref="A130:A135"/>
    <mergeCell ref="B130:B135"/>
    <mergeCell ref="B43:B44"/>
    <mergeCell ref="B117:B127"/>
    <mergeCell ref="B47:B57"/>
    <mergeCell ref="C5:D5"/>
    <mergeCell ref="B4:D4"/>
    <mergeCell ref="A5:B21"/>
    <mergeCell ref="C22:D22"/>
    <mergeCell ref="A22:B4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79998168889431442"/>
  </sheetPr>
  <dimension ref="A1:AT57"/>
  <sheetViews>
    <sheetView topLeftCell="A19" zoomScale="110" zoomScaleNormal="110" zoomScaleSheetLayoutView="100" workbookViewId="0">
      <pane xSplit="4" topLeftCell="E1" activePane="topRight" state="frozen"/>
      <selection pane="topRight" activeCell="C23" sqref="C23"/>
    </sheetView>
  </sheetViews>
  <sheetFormatPr defaultRowHeight="15" x14ac:dyDescent="0.25"/>
  <cols>
    <col min="1" max="1" width="14.7109375" style="2" customWidth="1"/>
    <col min="2" max="2" width="28.7109375" customWidth="1"/>
    <col min="3" max="3" width="38.28515625" style="1" customWidth="1"/>
    <col min="4" max="4" width="28.5703125" customWidth="1"/>
    <col min="5" max="5" width="38.28515625" style="5" customWidth="1"/>
    <col min="6" max="6" width="35.28515625" style="1" customWidth="1"/>
    <col min="7" max="7" width="38.5703125" style="1" customWidth="1"/>
    <col min="8" max="8" width="35.7109375" style="1" customWidth="1"/>
    <col min="9" max="9" width="40.7109375" style="5" hidden="1" customWidth="1"/>
    <col min="10" max="10" width="42" style="1" hidden="1" customWidth="1"/>
    <col min="11" max="11" width="41.28515625" style="1" hidden="1" customWidth="1"/>
    <col min="12" max="12" width="42.28515625" style="1" hidden="1" customWidth="1"/>
    <col min="13" max="13" width="37.7109375" style="5" hidden="1" customWidth="1"/>
    <col min="14" max="14" width="39" style="1" hidden="1" customWidth="1"/>
    <col min="15" max="15" width="38.5703125" style="1" hidden="1" customWidth="1"/>
    <col min="16" max="16" width="42.28515625" style="1" hidden="1" customWidth="1"/>
    <col min="17" max="17" width="40.7109375" style="5" hidden="1" customWidth="1"/>
    <col min="18" max="18" width="42" style="1" hidden="1" customWidth="1"/>
    <col min="19" max="19" width="41.28515625" style="1" hidden="1" customWidth="1"/>
    <col min="20" max="20" width="42.28515625" style="1" hidden="1" customWidth="1"/>
    <col min="21" max="21" width="37.7109375" style="5" hidden="1" customWidth="1"/>
    <col min="22" max="22" width="39" style="1" hidden="1" customWidth="1"/>
    <col min="23" max="23" width="38.5703125" style="1" hidden="1" customWidth="1"/>
    <col min="24" max="24" width="42.28515625" style="1" hidden="1" customWidth="1"/>
    <col min="25" max="25" width="40.7109375" style="5" hidden="1" customWidth="1"/>
    <col min="26" max="26" width="42" style="1" hidden="1" customWidth="1"/>
    <col min="27" max="27" width="41.28515625" style="1" hidden="1" customWidth="1"/>
    <col min="28" max="28" width="42.28515625" style="1" hidden="1" customWidth="1"/>
    <col min="29" max="29" width="37.7109375" style="5" hidden="1" customWidth="1"/>
    <col min="30" max="30" width="39" style="1" hidden="1" customWidth="1"/>
    <col min="31" max="31" width="38.5703125" style="1" hidden="1" customWidth="1"/>
    <col min="32" max="32" width="42.28515625" style="1" hidden="1" customWidth="1"/>
    <col min="33" max="33" width="40.7109375" style="5" hidden="1" customWidth="1"/>
    <col min="34" max="34" width="42" style="1" hidden="1" customWidth="1"/>
    <col min="35" max="35" width="41.28515625" style="1" hidden="1" customWidth="1"/>
    <col min="36" max="37" width="42.28515625" style="1" hidden="1" customWidth="1"/>
    <col min="38" max="38" width="37.7109375" style="5" hidden="1" customWidth="1"/>
    <col min="39" max="39" width="39" style="1" hidden="1" customWidth="1"/>
    <col min="40" max="40" width="38.5703125" style="1" hidden="1" customWidth="1"/>
    <col min="41" max="41" width="42.28515625" style="1" hidden="1" customWidth="1"/>
    <col min="42" max="42" width="40.7109375" style="5" hidden="1" customWidth="1"/>
    <col min="43" max="43" width="42" style="1" hidden="1" customWidth="1"/>
    <col min="44" max="44" width="41.28515625" style="1" hidden="1" customWidth="1"/>
    <col min="45" max="45" width="27.5703125" style="1" customWidth="1"/>
    <col min="46" max="46" width="29.28515625" customWidth="1"/>
  </cols>
  <sheetData>
    <row r="1" spans="1:46" ht="15" customHeight="1" x14ac:dyDescent="0.25">
      <c r="A1" s="448" t="s">
        <v>465</v>
      </c>
      <c r="B1" s="448"/>
      <c r="C1" s="448"/>
      <c r="D1" s="448"/>
      <c r="E1" s="426" t="s">
        <v>466</v>
      </c>
      <c r="F1" s="427"/>
      <c r="G1" s="427"/>
      <c r="H1" s="428"/>
      <c r="I1" s="39"/>
      <c r="M1" s="39"/>
      <c r="Q1" s="39"/>
      <c r="U1" s="39"/>
      <c r="Y1" s="39"/>
      <c r="AC1" s="39"/>
      <c r="AG1" s="39"/>
      <c r="AL1" s="39"/>
      <c r="AP1" s="39"/>
      <c r="AS1" s="4"/>
      <c r="AT1" s="4"/>
    </row>
    <row r="2" spans="1:46" ht="31.5" customHeight="1" thickBot="1" x14ac:dyDescent="0.3">
      <c r="A2" s="449"/>
      <c r="B2" s="449"/>
      <c r="C2" s="449"/>
      <c r="D2" s="450"/>
      <c r="E2" s="429"/>
      <c r="F2" s="430"/>
      <c r="G2" s="430"/>
      <c r="H2" s="431"/>
      <c r="I2" s="32"/>
      <c r="J2" s="12"/>
      <c r="K2" s="12"/>
      <c r="L2" s="12"/>
      <c r="M2" s="32"/>
      <c r="N2" s="12"/>
      <c r="O2" s="12"/>
      <c r="P2" s="12"/>
      <c r="Q2" s="32"/>
      <c r="R2" s="12"/>
      <c r="S2" s="12"/>
      <c r="T2" s="12"/>
      <c r="U2" s="32"/>
      <c r="V2" s="12"/>
      <c r="W2" s="12"/>
      <c r="X2" s="12"/>
      <c r="Y2" s="32"/>
      <c r="Z2" s="12"/>
      <c r="AA2" s="12"/>
      <c r="AB2" s="12"/>
      <c r="AC2" s="32"/>
      <c r="AD2" s="12"/>
      <c r="AE2" s="12"/>
      <c r="AF2" s="12"/>
      <c r="AG2" s="32"/>
      <c r="AH2" s="12"/>
      <c r="AI2" s="12"/>
      <c r="AJ2" s="12"/>
      <c r="AK2" s="12"/>
      <c r="AL2" s="32"/>
      <c r="AM2" s="12"/>
      <c r="AN2" s="12"/>
      <c r="AO2" s="12"/>
      <c r="AP2" s="32"/>
      <c r="AQ2" s="12"/>
      <c r="AR2" s="12"/>
    </row>
    <row r="3" spans="1:46" ht="45.75" thickBot="1" x14ac:dyDescent="0.3">
      <c r="A3" s="55" t="s">
        <v>228</v>
      </c>
      <c r="B3" s="59" t="s">
        <v>229</v>
      </c>
      <c r="C3" s="60" t="s">
        <v>230</v>
      </c>
      <c r="D3" s="63" t="s">
        <v>467</v>
      </c>
      <c r="E3" s="17" t="s">
        <v>468</v>
      </c>
      <c r="F3" s="17" t="s">
        <v>469</v>
      </c>
      <c r="G3" s="17" t="s">
        <v>470</v>
      </c>
      <c r="H3" s="17" t="s">
        <v>471</v>
      </c>
      <c r="I3" s="17" t="s">
        <v>472</v>
      </c>
      <c r="J3" s="17" t="s">
        <v>473</v>
      </c>
      <c r="K3" s="17" t="s">
        <v>474</v>
      </c>
      <c r="L3" s="17" t="s">
        <v>475</v>
      </c>
      <c r="M3" s="17" t="s">
        <v>476</v>
      </c>
      <c r="N3" s="17" t="s">
        <v>477</v>
      </c>
      <c r="O3" s="17" t="s">
        <v>478</v>
      </c>
      <c r="P3" s="17" t="s">
        <v>479</v>
      </c>
      <c r="Q3" s="17" t="s">
        <v>480</v>
      </c>
      <c r="R3" s="17" t="s">
        <v>481</v>
      </c>
      <c r="S3" s="17" t="s">
        <v>482</v>
      </c>
      <c r="T3" s="17" t="s">
        <v>483</v>
      </c>
      <c r="U3" s="17" t="s">
        <v>484</v>
      </c>
      <c r="V3" s="17" t="s">
        <v>485</v>
      </c>
      <c r="W3" s="17" t="s">
        <v>486</v>
      </c>
      <c r="X3" s="17" t="s">
        <v>487</v>
      </c>
      <c r="Y3" s="17" t="s">
        <v>488</v>
      </c>
      <c r="Z3" s="17" t="s">
        <v>489</v>
      </c>
      <c r="AA3" s="17" t="s">
        <v>490</v>
      </c>
      <c r="AB3" s="17" t="s">
        <v>491</v>
      </c>
      <c r="AC3" s="17" t="s">
        <v>492</v>
      </c>
      <c r="AD3" s="17" t="s">
        <v>493</v>
      </c>
      <c r="AE3" s="17" t="s">
        <v>494</v>
      </c>
      <c r="AF3" s="17" t="s">
        <v>495</v>
      </c>
      <c r="AG3" s="17" t="s">
        <v>496</v>
      </c>
      <c r="AH3" s="17" t="s">
        <v>497</v>
      </c>
      <c r="AI3" s="17" t="s">
        <v>498</v>
      </c>
      <c r="AJ3" s="17" t="s">
        <v>499</v>
      </c>
      <c r="AK3" s="17" t="s">
        <v>500</v>
      </c>
      <c r="AL3" s="17" t="s">
        <v>501</v>
      </c>
      <c r="AM3" s="17" t="s">
        <v>502</v>
      </c>
      <c r="AN3" s="17" t="s">
        <v>503</v>
      </c>
      <c r="AO3" s="17" t="s">
        <v>504</v>
      </c>
      <c r="AP3" s="17" t="s">
        <v>505</v>
      </c>
      <c r="AQ3" s="17" t="s">
        <v>506</v>
      </c>
      <c r="AR3" s="17" t="s">
        <v>507</v>
      </c>
      <c r="AS3" s="73" t="s">
        <v>508</v>
      </c>
      <c r="AT3" s="59" t="s">
        <v>509</v>
      </c>
    </row>
    <row r="4" spans="1:46" ht="43.5" customHeight="1" x14ac:dyDescent="0.25">
      <c r="A4" s="441" t="s">
        <v>510</v>
      </c>
      <c r="B4" s="440" t="s">
        <v>511</v>
      </c>
      <c r="C4" s="454" t="s">
        <v>233</v>
      </c>
      <c r="D4" s="76" t="s">
        <v>512</v>
      </c>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92"/>
      <c r="AT4" s="93"/>
    </row>
    <row r="5" spans="1:46" s="40" customFormat="1" ht="32.25" customHeight="1" x14ac:dyDescent="0.25">
      <c r="A5" s="442"/>
      <c r="B5" s="432"/>
      <c r="C5" s="455"/>
      <c r="D5" s="56" t="s">
        <v>513</v>
      </c>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79"/>
      <c r="AT5" s="94"/>
    </row>
    <row r="6" spans="1:46" s="40" customFormat="1" ht="50.25" customHeight="1" thickBot="1" x14ac:dyDescent="0.3">
      <c r="A6" s="443"/>
      <c r="B6" s="433"/>
      <c r="C6" s="455"/>
      <c r="D6" s="65" t="s">
        <v>514</v>
      </c>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289"/>
      <c r="AP6" s="289"/>
      <c r="AQ6" s="289"/>
      <c r="AR6" s="289"/>
      <c r="AS6" s="92"/>
      <c r="AT6" s="93"/>
    </row>
    <row r="7" spans="1:46" ht="60.75" thickBot="1" x14ac:dyDescent="0.3">
      <c r="A7" s="116" t="s">
        <v>276</v>
      </c>
      <c r="B7" s="451" t="s">
        <v>277</v>
      </c>
      <c r="C7" s="66" t="s">
        <v>278</v>
      </c>
      <c r="D7" s="67"/>
      <c r="E7" s="434"/>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288"/>
      <c r="AT7" s="93"/>
    </row>
    <row r="8" spans="1:46" ht="45.75" thickBot="1" x14ac:dyDescent="0.3">
      <c r="A8" s="117" t="s">
        <v>279</v>
      </c>
      <c r="B8" s="452"/>
      <c r="C8" s="68" t="s">
        <v>515</v>
      </c>
      <c r="D8" s="51"/>
      <c r="E8" s="436"/>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288"/>
      <c r="AT8" s="93"/>
    </row>
    <row r="9" spans="1:46" ht="45.75" thickBot="1" x14ac:dyDescent="0.3">
      <c r="A9" s="118" t="s">
        <v>281</v>
      </c>
      <c r="B9" s="57" t="s">
        <v>282</v>
      </c>
      <c r="C9" s="50" t="s">
        <v>283</v>
      </c>
      <c r="D9" s="52"/>
      <c r="E9" s="436"/>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288"/>
      <c r="AT9" s="93"/>
    </row>
    <row r="10" spans="1:46" ht="75.75" thickBot="1" x14ac:dyDescent="0.3">
      <c r="A10" s="119" t="s">
        <v>284</v>
      </c>
      <c r="B10" s="58" t="s">
        <v>516</v>
      </c>
      <c r="C10" s="98" t="s">
        <v>286</v>
      </c>
      <c r="D10" s="96"/>
      <c r="E10" s="436"/>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7"/>
      <c r="AS10" s="288"/>
      <c r="AT10" s="93"/>
    </row>
    <row r="11" spans="1:46" ht="103.9" customHeight="1" thickBot="1" x14ac:dyDescent="0.3">
      <c r="A11" s="441" t="s">
        <v>287</v>
      </c>
      <c r="B11" s="440" t="s">
        <v>288</v>
      </c>
      <c r="C11" s="446" t="s">
        <v>517</v>
      </c>
      <c r="D11" s="447"/>
      <c r="E11" s="286"/>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8"/>
      <c r="AT11" s="93"/>
    </row>
    <row r="12" spans="1:46" ht="103.9" customHeight="1" x14ac:dyDescent="0.25">
      <c r="A12" s="442"/>
      <c r="B12" s="432"/>
      <c r="C12" s="328" t="s">
        <v>290</v>
      </c>
      <c r="D12" s="325">
        <f>SUM(E12:AR12)</f>
        <v>0</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92"/>
      <c r="AT12" s="93"/>
    </row>
    <row r="13" spans="1:46" ht="14.45" customHeight="1" x14ac:dyDescent="0.25">
      <c r="A13" s="442"/>
      <c r="B13" s="432"/>
      <c r="C13" s="329" t="s">
        <v>291</v>
      </c>
      <c r="D13" s="326">
        <f>SUM(E13:AR13)</f>
        <v>0</v>
      </c>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92"/>
      <c r="AT13" s="93"/>
    </row>
    <row r="14" spans="1:46" ht="14.45" customHeight="1" x14ac:dyDescent="0.25">
      <c r="A14" s="442"/>
      <c r="B14" s="432"/>
      <c r="C14" s="328" t="s">
        <v>292</v>
      </c>
      <c r="D14" s="326">
        <f t="shared" ref="D14:D20" si="0">SUM(E14:AR14)</f>
        <v>0</v>
      </c>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92"/>
      <c r="AT14" s="93"/>
    </row>
    <row r="15" spans="1:46" ht="30" x14ac:dyDescent="0.25">
      <c r="A15" s="442"/>
      <c r="B15" s="432"/>
      <c r="C15" s="328" t="s">
        <v>293</v>
      </c>
      <c r="D15" s="326">
        <f t="shared" si="0"/>
        <v>0</v>
      </c>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92"/>
      <c r="AT15" s="93"/>
    </row>
    <row r="16" spans="1:46" ht="14.45" customHeight="1" x14ac:dyDescent="0.25">
      <c r="A16" s="442"/>
      <c r="B16" s="432"/>
      <c r="C16" s="328" t="s">
        <v>294</v>
      </c>
      <c r="D16" s="326">
        <f t="shared" si="0"/>
        <v>0</v>
      </c>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92"/>
      <c r="AT16" s="93"/>
    </row>
    <row r="17" spans="1:46" ht="14.45" customHeight="1" x14ac:dyDescent="0.25">
      <c r="A17" s="442"/>
      <c r="B17" s="432"/>
      <c r="C17" s="328" t="s">
        <v>295</v>
      </c>
      <c r="D17" s="326">
        <f t="shared" si="0"/>
        <v>0</v>
      </c>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92"/>
      <c r="AT17" s="93"/>
    </row>
    <row r="18" spans="1:46" ht="14.45" customHeight="1" x14ac:dyDescent="0.25">
      <c r="A18" s="442"/>
      <c r="B18" s="432"/>
      <c r="C18" s="328" t="s">
        <v>296</v>
      </c>
      <c r="D18" s="326">
        <f t="shared" si="0"/>
        <v>0</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92"/>
      <c r="AT18" s="93"/>
    </row>
    <row r="19" spans="1:46" ht="14.45" customHeight="1" x14ac:dyDescent="0.25">
      <c r="A19" s="442"/>
      <c r="B19" s="432"/>
      <c r="C19" s="328" t="s">
        <v>297</v>
      </c>
      <c r="D19" s="326">
        <f t="shared" si="0"/>
        <v>0</v>
      </c>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92"/>
      <c r="AT19" s="93"/>
    </row>
    <row r="20" spans="1:46" ht="14.45" customHeight="1" x14ac:dyDescent="0.25">
      <c r="A20" s="442"/>
      <c r="B20" s="432"/>
      <c r="C20" s="328" t="s">
        <v>518</v>
      </c>
      <c r="D20" s="326">
        <f t="shared" si="0"/>
        <v>0</v>
      </c>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92"/>
      <c r="AT20" s="93"/>
    </row>
    <row r="21" spans="1:46" ht="15" customHeight="1" thickBot="1" x14ac:dyDescent="0.3">
      <c r="A21" s="443"/>
      <c r="B21" s="433"/>
      <c r="C21" s="339" t="s">
        <v>519</v>
      </c>
      <c r="D21" s="327" t="str">
        <f>_xlfn.TEXTJOIN(", ",TRUE,E21:AR21)</f>
        <v/>
      </c>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92"/>
      <c r="AT21" s="93"/>
    </row>
    <row r="22" spans="1:46" ht="160.5" customHeight="1" thickBot="1" x14ac:dyDescent="0.3">
      <c r="A22" s="441" t="s">
        <v>300</v>
      </c>
      <c r="B22" s="440" t="s">
        <v>301</v>
      </c>
      <c r="C22" s="444" t="s">
        <v>549</v>
      </c>
      <c r="D22" s="445"/>
      <c r="E22" s="291"/>
      <c r="F22" s="291"/>
      <c r="G22" s="291"/>
      <c r="H22" s="291"/>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92"/>
      <c r="AT22" s="93"/>
    </row>
    <row r="23" spans="1:46" ht="84" customHeight="1" x14ac:dyDescent="0.25">
      <c r="A23" s="442"/>
      <c r="B23" s="432"/>
      <c r="C23" s="328" t="s">
        <v>302</v>
      </c>
      <c r="D23" s="325">
        <f>SUM(E23:AR23)</f>
        <v>0</v>
      </c>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92"/>
      <c r="AT23" s="93"/>
    </row>
    <row r="24" spans="1:46" ht="14.45" customHeight="1" x14ac:dyDescent="0.25">
      <c r="A24" s="442"/>
      <c r="B24" s="432"/>
      <c r="C24" s="329" t="s">
        <v>303</v>
      </c>
      <c r="D24" s="326">
        <f>SUM(E24:AR24)</f>
        <v>0</v>
      </c>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92"/>
      <c r="AT24" s="93"/>
    </row>
    <row r="25" spans="1:46" ht="14.45" customHeight="1" x14ac:dyDescent="0.25">
      <c r="A25" s="442"/>
      <c r="B25" s="432"/>
      <c r="C25" s="508" t="s">
        <v>304</v>
      </c>
      <c r="D25" s="509">
        <v>0</v>
      </c>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92"/>
      <c r="AT25" s="93"/>
    </row>
    <row r="26" spans="1:46" ht="14.45" customHeight="1" x14ac:dyDescent="0.25">
      <c r="A26" s="442"/>
      <c r="B26" s="432"/>
      <c r="C26" s="328" t="s">
        <v>305</v>
      </c>
      <c r="D26" s="326">
        <f>SUM(E26:AR26)</f>
        <v>0</v>
      </c>
      <c r="E26" s="296"/>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92"/>
      <c r="AT26" s="93"/>
    </row>
    <row r="27" spans="1:46" ht="14.45" customHeight="1" x14ac:dyDescent="0.25">
      <c r="A27" s="442"/>
      <c r="B27" s="432"/>
      <c r="C27" s="508" t="s">
        <v>306</v>
      </c>
      <c r="D27" s="509">
        <v>0</v>
      </c>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92"/>
      <c r="AT27" s="93"/>
    </row>
    <row r="28" spans="1:46" ht="14.45" customHeight="1" x14ac:dyDescent="0.25">
      <c r="A28" s="442"/>
      <c r="B28" s="432"/>
      <c r="C28" s="508" t="s">
        <v>307</v>
      </c>
      <c r="D28" s="509">
        <v>0</v>
      </c>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92"/>
      <c r="AT28" s="93"/>
    </row>
    <row r="29" spans="1:46" ht="14.45" customHeight="1" x14ac:dyDescent="0.25">
      <c r="A29" s="442"/>
      <c r="B29" s="432"/>
      <c r="C29" s="328" t="s">
        <v>520</v>
      </c>
      <c r="D29" s="326">
        <f t="shared" ref="D25:D29" si="1">SUM(E29:AR29)</f>
        <v>0</v>
      </c>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92"/>
      <c r="AT29" s="93"/>
    </row>
    <row r="30" spans="1:46" ht="15" customHeight="1" thickBot="1" x14ac:dyDescent="0.3">
      <c r="A30" s="442"/>
      <c r="B30" s="433"/>
      <c r="C30" s="339" t="s">
        <v>519</v>
      </c>
      <c r="D30" s="47" t="str">
        <f>_xlfn.TEXTJOIN(", ",TRUE,E30:AR30)</f>
        <v/>
      </c>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92"/>
      <c r="AT30" s="93"/>
    </row>
    <row r="31" spans="1:46" s="112" customFormat="1" ht="15.75" customHeight="1" thickBot="1" x14ac:dyDescent="0.3">
      <c r="A31" s="440" t="s">
        <v>308</v>
      </c>
      <c r="B31" s="456" t="s">
        <v>309</v>
      </c>
      <c r="C31" s="336" t="s">
        <v>310</v>
      </c>
      <c r="D31" s="191"/>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53"/>
      <c r="AO31" s="453"/>
      <c r="AP31" s="453"/>
      <c r="AQ31" s="453"/>
      <c r="AR31" s="453"/>
      <c r="AS31" s="290"/>
      <c r="AT31" s="290"/>
    </row>
    <row r="32" spans="1:46" s="112" customFormat="1" ht="15.75" thickBot="1" x14ac:dyDescent="0.3">
      <c r="A32" s="432"/>
      <c r="B32" s="457"/>
      <c r="C32" s="335" t="s">
        <v>311</v>
      </c>
      <c r="D32" s="192"/>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3"/>
      <c r="AM32" s="453"/>
      <c r="AN32" s="453"/>
      <c r="AO32" s="453"/>
      <c r="AP32" s="453"/>
      <c r="AQ32" s="453"/>
      <c r="AR32" s="453"/>
      <c r="AS32" s="290"/>
      <c r="AT32" s="290"/>
    </row>
    <row r="33" spans="1:46" s="112" customFormat="1" ht="30.75" thickBot="1" x14ac:dyDescent="0.3">
      <c r="A33" s="432"/>
      <c r="B33" s="457"/>
      <c r="C33" s="335" t="s">
        <v>312</v>
      </c>
      <c r="D33" s="192"/>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53"/>
      <c r="AS33" s="290"/>
      <c r="AT33" s="290"/>
    </row>
    <row r="34" spans="1:46" s="112" customFormat="1" ht="15.75" thickBot="1" x14ac:dyDescent="0.3">
      <c r="A34" s="432"/>
      <c r="B34" s="457"/>
      <c r="C34" s="335" t="s">
        <v>294</v>
      </c>
      <c r="D34" s="192"/>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290"/>
      <c r="AT34" s="290"/>
    </row>
    <row r="35" spans="1:46" s="112" customFormat="1" ht="15.75" thickBot="1" x14ac:dyDescent="0.3">
      <c r="A35" s="432"/>
      <c r="B35" s="457"/>
      <c r="C35" s="335" t="s">
        <v>296</v>
      </c>
      <c r="D35" s="192"/>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c r="AO35" s="453"/>
      <c r="AP35" s="453"/>
      <c r="AQ35" s="453"/>
      <c r="AR35" s="453"/>
      <c r="AS35" s="290"/>
      <c r="AT35" s="290"/>
    </row>
    <row r="36" spans="1:46" s="112" customFormat="1" ht="30.75" thickBot="1" x14ac:dyDescent="0.3">
      <c r="A36" s="432"/>
      <c r="B36" s="457"/>
      <c r="C36" s="335" t="s">
        <v>295</v>
      </c>
      <c r="D36" s="192"/>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290"/>
      <c r="AT36" s="290"/>
    </row>
    <row r="37" spans="1:46" s="112" customFormat="1" ht="15.75" thickBot="1" x14ac:dyDescent="0.3">
      <c r="A37" s="432"/>
      <c r="B37" s="457"/>
      <c r="C37" s="335" t="s">
        <v>313</v>
      </c>
      <c r="D37" s="192"/>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53"/>
      <c r="AS37" s="290"/>
      <c r="AT37" s="290"/>
    </row>
    <row r="38" spans="1:46" s="112" customFormat="1" ht="15.75" thickBot="1" x14ac:dyDescent="0.3">
      <c r="A38" s="432"/>
      <c r="B38" s="457"/>
      <c r="C38" s="335" t="s">
        <v>314</v>
      </c>
      <c r="D38" s="192"/>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290"/>
      <c r="AT38" s="290"/>
    </row>
    <row r="39" spans="1:46" s="112" customFormat="1" ht="30.75" thickBot="1" x14ac:dyDescent="0.3">
      <c r="A39" s="432"/>
      <c r="B39" s="457"/>
      <c r="C39" s="335" t="s">
        <v>315</v>
      </c>
      <c r="D39" s="192"/>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53"/>
      <c r="AS39" s="290"/>
      <c r="AT39" s="290"/>
    </row>
    <row r="40" spans="1:46" s="112" customFormat="1" ht="15.75" thickBot="1" x14ac:dyDescent="0.3">
      <c r="A40" s="433"/>
      <c r="B40" s="457"/>
      <c r="C40" s="338" t="s">
        <v>316</v>
      </c>
      <c r="D40" s="19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290"/>
      <c r="AT40" s="290"/>
    </row>
    <row r="41" spans="1:46" ht="60.75" thickBot="1" x14ac:dyDescent="0.3">
      <c r="A41" s="456" t="s">
        <v>317</v>
      </c>
      <c r="B41" s="99" t="s">
        <v>318</v>
      </c>
      <c r="C41" s="100" t="s">
        <v>319</v>
      </c>
      <c r="D41" s="337"/>
      <c r="E41" s="434"/>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59"/>
      <c r="AS41" s="92"/>
      <c r="AT41" s="93"/>
    </row>
    <row r="42" spans="1:46" ht="34.5" customHeight="1" x14ac:dyDescent="0.25">
      <c r="A42" s="457"/>
      <c r="B42" s="432" t="s">
        <v>320</v>
      </c>
      <c r="C42" s="330" t="s">
        <v>321</v>
      </c>
      <c r="D42" s="97"/>
      <c r="E42" s="436"/>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c r="AN42" s="437"/>
      <c r="AO42" s="437"/>
      <c r="AP42" s="437"/>
      <c r="AQ42" s="437"/>
      <c r="AR42" s="460"/>
      <c r="AS42" s="92"/>
      <c r="AT42" s="93"/>
    </row>
    <row r="43" spans="1:46" ht="24" customHeight="1" thickBot="1" x14ac:dyDescent="0.3">
      <c r="A43" s="457"/>
      <c r="B43" s="433"/>
      <c r="C43" s="331" t="s">
        <v>322</v>
      </c>
      <c r="D43" s="47"/>
      <c r="E43" s="436"/>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60"/>
      <c r="AS43" s="92"/>
      <c r="AT43" s="93"/>
    </row>
    <row r="44" spans="1:46" ht="30" x14ac:dyDescent="0.25">
      <c r="A44" s="457"/>
      <c r="B44" s="432" t="s">
        <v>323</v>
      </c>
      <c r="C44" s="329" t="s">
        <v>324</v>
      </c>
      <c r="D44" s="324"/>
      <c r="E44" s="436"/>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60"/>
      <c r="AS44" s="92"/>
      <c r="AT44" s="93"/>
    </row>
    <row r="45" spans="1:46" ht="14.45" customHeight="1" x14ac:dyDescent="0.25">
      <c r="A45" s="457"/>
      <c r="B45" s="432"/>
      <c r="C45" s="328" t="s">
        <v>325</v>
      </c>
      <c r="D45" s="96"/>
      <c r="E45" s="436"/>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c r="AF45" s="437"/>
      <c r="AG45" s="437"/>
      <c r="AH45" s="437"/>
      <c r="AI45" s="437"/>
      <c r="AJ45" s="437"/>
      <c r="AK45" s="437"/>
      <c r="AL45" s="437"/>
      <c r="AM45" s="437"/>
      <c r="AN45" s="437"/>
      <c r="AO45" s="437"/>
      <c r="AP45" s="437"/>
      <c r="AQ45" s="437"/>
      <c r="AR45" s="460"/>
      <c r="AS45" s="92"/>
      <c r="AT45" s="93"/>
    </row>
    <row r="46" spans="1:46" ht="30" x14ac:dyDescent="0.25">
      <c r="A46" s="457"/>
      <c r="B46" s="432"/>
      <c r="C46" s="328" t="s">
        <v>326</v>
      </c>
      <c r="D46" s="96"/>
      <c r="E46" s="436"/>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60"/>
      <c r="AS46" s="92"/>
      <c r="AT46" s="93"/>
    </row>
    <row r="47" spans="1:46" ht="30" x14ac:dyDescent="0.25">
      <c r="A47" s="457"/>
      <c r="B47" s="432"/>
      <c r="C47" s="328" t="s">
        <v>327</v>
      </c>
      <c r="D47" s="96"/>
      <c r="E47" s="436"/>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60"/>
      <c r="AS47" s="92"/>
      <c r="AT47" s="93"/>
    </row>
    <row r="48" spans="1:46" ht="14.45" customHeight="1" x14ac:dyDescent="0.25">
      <c r="A48" s="457"/>
      <c r="B48" s="432"/>
      <c r="C48" s="328" t="s">
        <v>328</v>
      </c>
      <c r="D48" s="96"/>
      <c r="E48" s="436"/>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460"/>
      <c r="AS48" s="92"/>
      <c r="AT48" s="93"/>
    </row>
    <row r="49" spans="1:46" ht="14.45" customHeight="1" x14ac:dyDescent="0.25">
      <c r="A49" s="457"/>
      <c r="B49" s="432"/>
      <c r="C49" s="328" t="s">
        <v>329</v>
      </c>
      <c r="D49" s="96"/>
      <c r="E49" s="436"/>
      <c r="F49" s="437"/>
      <c r="G49" s="437"/>
      <c r="H49" s="437"/>
      <c r="I49" s="437"/>
      <c r="J49" s="437"/>
      <c r="K49" s="437"/>
      <c r="L49" s="437"/>
      <c r="M49" s="437"/>
      <c r="N49" s="437"/>
      <c r="O49" s="437"/>
      <c r="P49" s="437"/>
      <c r="Q49" s="437"/>
      <c r="R49" s="437"/>
      <c r="S49" s="437"/>
      <c r="T49" s="437"/>
      <c r="U49" s="437"/>
      <c r="V49" s="437"/>
      <c r="W49" s="437"/>
      <c r="X49" s="437"/>
      <c r="Y49" s="437"/>
      <c r="Z49" s="437"/>
      <c r="AA49" s="437"/>
      <c r="AB49" s="437"/>
      <c r="AC49" s="437"/>
      <c r="AD49" s="437"/>
      <c r="AE49" s="437"/>
      <c r="AF49" s="437"/>
      <c r="AG49" s="437"/>
      <c r="AH49" s="437"/>
      <c r="AI49" s="437"/>
      <c r="AJ49" s="437"/>
      <c r="AK49" s="437"/>
      <c r="AL49" s="437"/>
      <c r="AM49" s="437"/>
      <c r="AN49" s="437"/>
      <c r="AO49" s="437"/>
      <c r="AP49" s="437"/>
      <c r="AQ49" s="437"/>
      <c r="AR49" s="460"/>
      <c r="AS49" s="92"/>
      <c r="AT49" s="93"/>
    </row>
    <row r="50" spans="1:46" ht="14.45" customHeight="1" x14ac:dyDescent="0.25">
      <c r="A50" s="457"/>
      <c r="B50" s="432"/>
      <c r="C50" s="328" t="s">
        <v>330</v>
      </c>
      <c r="D50" s="96"/>
      <c r="E50" s="436"/>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7"/>
      <c r="AJ50" s="437"/>
      <c r="AK50" s="437"/>
      <c r="AL50" s="437"/>
      <c r="AM50" s="437"/>
      <c r="AN50" s="437"/>
      <c r="AO50" s="437"/>
      <c r="AP50" s="437"/>
      <c r="AQ50" s="437"/>
      <c r="AR50" s="460"/>
      <c r="AS50" s="92"/>
      <c r="AT50" s="93"/>
    </row>
    <row r="51" spans="1:46" ht="45" x14ac:dyDescent="0.25">
      <c r="A51" s="457"/>
      <c r="B51" s="432"/>
      <c r="C51" s="328" t="s">
        <v>331</v>
      </c>
      <c r="D51" s="96"/>
      <c r="E51" s="436"/>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c r="AO51" s="437"/>
      <c r="AP51" s="437"/>
      <c r="AQ51" s="437"/>
      <c r="AR51" s="460"/>
      <c r="AS51" s="92"/>
      <c r="AT51" s="93"/>
    </row>
    <row r="52" spans="1:46" ht="30" x14ac:dyDescent="0.25">
      <c r="A52" s="457"/>
      <c r="B52" s="432"/>
      <c r="C52" s="328" t="s">
        <v>332</v>
      </c>
      <c r="D52" s="96"/>
      <c r="E52" s="436"/>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60"/>
      <c r="AS52" s="92"/>
      <c r="AT52" s="93"/>
    </row>
    <row r="53" spans="1:46" ht="45" x14ac:dyDescent="0.25">
      <c r="A53" s="457"/>
      <c r="B53" s="432"/>
      <c r="C53" s="328" t="s">
        <v>333</v>
      </c>
      <c r="D53" s="96"/>
      <c r="E53" s="436"/>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7"/>
      <c r="AO53" s="437"/>
      <c r="AP53" s="437"/>
      <c r="AQ53" s="437"/>
      <c r="AR53" s="460"/>
      <c r="AS53" s="92"/>
      <c r="AT53" s="93"/>
    </row>
    <row r="54" spans="1:46" ht="14.45" customHeight="1" x14ac:dyDescent="0.25">
      <c r="A54" s="457"/>
      <c r="B54" s="432"/>
      <c r="C54" s="328" t="s">
        <v>520</v>
      </c>
      <c r="D54" s="96"/>
      <c r="E54" s="436"/>
      <c r="F54" s="437"/>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c r="AJ54" s="437"/>
      <c r="AK54" s="437"/>
      <c r="AL54" s="437"/>
      <c r="AM54" s="437"/>
      <c r="AN54" s="437"/>
      <c r="AO54" s="437"/>
      <c r="AP54" s="437"/>
      <c r="AQ54" s="437"/>
      <c r="AR54" s="460"/>
      <c r="AS54" s="92"/>
      <c r="AT54" s="93"/>
    </row>
    <row r="55" spans="1:46" ht="15" customHeight="1" thickBot="1" x14ac:dyDescent="0.3">
      <c r="A55" s="458"/>
      <c r="B55" s="433"/>
      <c r="C55" s="332" t="s">
        <v>519</v>
      </c>
      <c r="D55" s="47"/>
      <c r="E55" s="438"/>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61"/>
      <c r="AS55" s="92"/>
      <c r="AT55" s="93"/>
    </row>
    <row r="56" spans="1:46" x14ac:dyDescent="0.25">
      <c r="C56" s="42"/>
    </row>
    <row r="57" spans="1:46" x14ac:dyDescent="0.25">
      <c r="C57" s="43"/>
    </row>
  </sheetData>
  <mergeCells count="137">
    <mergeCell ref="Y40:AB40"/>
    <mergeCell ref="AC40:AF40"/>
    <mergeCell ref="AG40:AJ40"/>
    <mergeCell ref="AK40:AN40"/>
    <mergeCell ref="AO40:AR40"/>
    <mergeCell ref="E40:H40"/>
    <mergeCell ref="I40:L40"/>
    <mergeCell ref="M40:P40"/>
    <mergeCell ref="Q40:T40"/>
    <mergeCell ref="U40:X40"/>
    <mergeCell ref="Y39:AB39"/>
    <mergeCell ref="AC39:AF39"/>
    <mergeCell ref="AG39:AJ39"/>
    <mergeCell ref="AK39:AN39"/>
    <mergeCell ref="AO39:AR39"/>
    <mergeCell ref="E39:H39"/>
    <mergeCell ref="I39:L39"/>
    <mergeCell ref="M39:P39"/>
    <mergeCell ref="Q39:T39"/>
    <mergeCell ref="U39:X39"/>
    <mergeCell ref="Y38:AB38"/>
    <mergeCell ref="AC38:AF38"/>
    <mergeCell ref="AG38:AJ38"/>
    <mergeCell ref="AK38:AN38"/>
    <mergeCell ref="AO38:AR38"/>
    <mergeCell ref="E38:H38"/>
    <mergeCell ref="I38:L38"/>
    <mergeCell ref="M38:P38"/>
    <mergeCell ref="Q38:T38"/>
    <mergeCell ref="U38:X38"/>
    <mergeCell ref="AG36:AJ36"/>
    <mergeCell ref="AK36:AN36"/>
    <mergeCell ref="AO36:AR36"/>
    <mergeCell ref="E37:H37"/>
    <mergeCell ref="I37:L37"/>
    <mergeCell ref="M37:P37"/>
    <mergeCell ref="Q37:T37"/>
    <mergeCell ref="U37:X37"/>
    <mergeCell ref="Y37:AB37"/>
    <mergeCell ref="AC37:AF37"/>
    <mergeCell ref="AG37:AJ37"/>
    <mergeCell ref="AK37:AN37"/>
    <mergeCell ref="AO37:AR37"/>
    <mergeCell ref="M36:P36"/>
    <mergeCell ref="Q36:T36"/>
    <mergeCell ref="U36:X36"/>
    <mergeCell ref="Y36:AB36"/>
    <mergeCell ref="AC36:AF36"/>
    <mergeCell ref="AO34:AR34"/>
    <mergeCell ref="E35:H35"/>
    <mergeCell ref="I35:L35"/>
    <mergeCell ref="M35:P35"/>
    <mergeCell ref="Q35:T35"/>
    <mergeCell ref="U35:X35"/>
    <mergeCell ref="Y35:AB35"/>
    <mergeCell ref="AC35:AF35"/>
    <mergeCell ref="AG35:AJ35"/>
    <mergeCell ref="AK35:AN35"/>
    <mergeCell ref="AO35:AR35"/>
    <mergeCell ref="Q34:T34"/>
    <mergeCell ref="U34:X34"/>
    <mergeCell ref="Y34:AB34"/>
    <mergeCell ref="AC34:AF34"/>
    <mergeCell ref="AG34:AJ34"/>
    <mergeCell ref="Q33:T33"/>
    <mergeCell ref="U33:X33"/>
    <mergeCell ref="Y33:AB33"/>
    <mergeCell ref="AC33:AF33"/>
    <mergeCell ref="AG33:AJ33"/>
    <mergeCell ref="Q32:T32"/>
    <mergeCell ref="U32:X32"/>
    <mergeCell ref="Y32:AB32"/>
    <mergeCell ref="AC32:AF32"/>
    <mergeCell ref="AG32:AJ32"/>
    <mergeCell ref="AG41:AJ55"/>
    <mergeCell ref="AK41:AN55"/>
    <mergeCell ref="AO41:AR55"/>
    <mergeCell ref="Q31:T31"/>
    <mergeCell ref="U31:X31"/>
    <mergeCell ref="Y31:AB31"/>
    <mergeCell ref="AC31:AF31"/>
    <mergeCell ref="AG31:AJ31"/>
    <mergeCell ref="A31:A40"/>
    <mergeCell ref="B31:B40"/>
    <mergeCell ref="E31:H31"/>
    <mergeCell ref="I31:L31"/>
    <mergeCell ref="M31:P31"/>
    <mergeCell ref="E32:H32"/>
    <mergeCell ref="I32:L32"/>
    <mergeCell ref="M32:P32"/>
    <mergeCell ref="E33:H33"/>
    <mergeCell ref="I33:L33"/>
    <mergeCell ref="M33:P33"/>
    <mergeCell ref="E34:H34"/>
    <mergeCell ref="I34:L34"/>
    <mergeCell ref="M34:P34"/>
    <mergeCell ref="E36:H36"/>
    <mergeCell ref="I36:L36"/>
    <mergeCell ref="AK33:AN33"/>
    <mergeCell ref="AO33:AR33"/>
    <mergeCell ref="AK34:AN34"/>
    <mergeCell ref="I7:L10"/>
    <mergeCell ref="M7:P10"/>
    <mergeCell ref="Q7:T10"/>
    <mergeCell ref="U7:X10"/>
    <mergeCell ref="C4:C6"/>
    <mergeCell ref="A41:A55"/>
    <mergeCell ref="Y7:AB10"/>
    <mergeCell ref="AC7:AF10"/>
    <mergeCell ref="AG7:AJ10"/>
    <mergeCell ref="AK7:AN10"/>
    <mergeCell ref="AO7:AR10"/>
    <mergeCell ref="AK31:AN31"/>
    <mergeCell ref="AO31:AR31"/>
    <mergeCell ref="AK32:AN32"/>
    <mergeCell ref="AO32:AR32"/>
    <mergeCell ref="I41:L55"/>
    <mergeCell ref="M41:P55"/>
    <mergeCell ref="Q41:T55"/>
    <mergeCell ref="U41:X55"/>
    <mergeCell ref="Y41:AB55"/>
    <mergeCell ref="AC41:AF55"/>
    <mergeCell ref="E1:H2"/>
    <mergeCell ref="B42:B43"/>
    <mergeCell ref="B44:B55"/>
    <mergeCell ref="E7:H10"/>
    <mergeCell ref="E41:H55"/>
    <mergeCell ref="B11:B21"/>
    <mergeCell ref="A11:A21"/>
    <mergeCell ref="B22:B30"/>
    <mergeCell ref="A22:A30"/>
    <mergeCell ref="C22:D22"/>
    <mergeCell ref="C11:D11"/>
    <mergeCell ref="A1:D2"/>
    <mergeCell ref="B7:B8"/>
    <mergeCell ref="A4:A6"/>
    <mergeCell ref="B4:B6"/>
  </mergeCells>
  <conditionalFormatting sqref="E5:AR5">
    <cfRule type="expression" dxfId="0" priority="1">
      <formula>IF($E$4="Other medical agency or organization, please specify below:",1,0)</formula>
    </cfRule>
  </conditionalFormatting>
  <dataValidations count="1">
    <dataValidation type="list" allowBlank="1" showInputMessage="1" showErrorMessage="1" sqref="D41:D54" xr:uid="{6B8574D4-29AC-4048-B376-3703E66A0312}">
      <formula1>"Yes, 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'Data Validation'!$C$2:$C$35</xm:f>
          </x14:formula1>
          <xm:sqref>E4:AR4</xm:sqref>
        </x14:dataValidation>
        <x14:dataValidation type="list" allowBlank="1" showInputMessage="1" showErrorMessage="1" xr:uid="{00000000-0002-0000-0300-000001000000}">
          <x14:formula1>
            <xm:f>'Data Validation'!$A$2:$A$7</xm:f>
          </x14:formula1>
          <xm:sqref>D7</xm:sqref>
        </x14:dataValidation>
        <x14:dataValidation type="list" allowBlank="1" showInputMessage="1" showErrorMessage="1" xr:uid="{91C029A3-0DC7-4773-A982-BD256D0BD6E0}">
          <x14:formula1>
            <xm:f>'Data Validation'!$H$2:$H$8</xm:f>
          </x14:formula1>
          <xm:sqref>D31:D39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79998168889431442"/>
    <pageSetUpPr autoPageBreaks="0"/>
  </sheetPr>
  <dimension ref="A1:AU39"/>
  <sheetViews>
    <sheetView zoomScaleNormal="100" workbookViewId="0">
      <pane xSplit="4" ySplit="2" topLeftCell="E13" activePane="bottomRight" state="frozen"/>
      <selection pane="topRight" activeCell="E1" sqref="E1"/>
      <selection pane="bottomLeft" activeCell="A2" sqref="A2"/>
      <selection pane="bottomRight" activeCell="C15" sqref="C15"/>
    </sheetView>
  </sheetViews>
  <sheetFormatPr defaultColWidth="9.28515625" defaultRowHeight="15" x14ac:dyDescent="0.25"/>
  <cols>
    <col min="1" max="1" width="12.42578125" customWidth="1"/>
    <col min="2" max="2" width="35.7109375" customWidth="1"/>
    <col min="3" max="3" width="51.7109375" customWidth="1"/>
    <col min="4" max="4" width="13.28515625" customWidth="1"/>
    <col min="5" max="5" width="16.5703125" style="3" customWidth="1"/>
    <col min="6" max="6" width="15.7109375" customWidth="1"/>
    <col min="7" max="7" width="14.7109375" customWidth="1"/>
    <col min="8" max="8" width="15.5703125" customWidth="1"/>
    <col min="9" max="9" width="14.42578125" hidden="1" customWidth="1"/>
    <col min="10" max="44" width="15.28515625" hidden="1" customWidth="1"/>
    <col min="45" max="45" width="21.28515625" customWidth="1"/>
    <col min="46" max="46" width="26.28515625" style="6" customWidth="1"/>
    <col min="47" max="47" width="15.28515625" customWidth="1"/>
  </cols>
  <sheetData>
    <row r="1" spans="1:47" ht="14.65" customHeight="1" thickBot="1" x14ac:dyDescent="0.3">
      <c r="E1" s="468" t="s">
        <v>521</v>
      </c>
      <c r="F1" s="469"/>
      <c r="G1" s="469"/>
      <c r="H1" s="469"/>
    </row>
    <row r="2" spans="1:47" ht="60.75" thickBot="1" x14ac:dyDescent="0.3">
      <c r="A2" s="63" t="s">
        <v>228</v>
      </c>
      <c r="B2" s="75" t="s">
        <v>522</v>
      </c>
      <c r="C2" s="75" t="s">
        <v>230</v>
      </c>
      <c r="D2" s="62" t="s">
        <v>523</v>
      </c>
      <c r="E2" s="34" t="str">
        <f>'Form 1 SA &amp; Consortium'!E3</f>
        <v>Partner Organization 1 (Name)</v>
      </c>
      <c r="F2" s="34" t="str">
        <f>'Form 1 SA &amp; Consortium'!F3</f>
        <v>Partner Organization 2 (Name)</v>
      </c>
      <c r="G2" s="34" t="str">
        <f>'Form 1 SA &amp; Consortium'!G3</f>
        <v>Partner Organization 3 (Name)</v>
      </c>
      <c r="H2" s="34" t="str">
        <f>'Form 1 SA &amp; Consortium'!H3</f>
        <v>Partner Organization 4 (Name)</v>
      </c>
      <c r="I2" s="34" t="str">
        <f>'Form 1 SA &amp; Consortium'!I3</f>
        <v>Partner Organization 5 (Name)</v>
      </c>
      <c r="J2" s="34" t="str">
        <f>'Form 1 SA &amp; Consortium'!J3</f>
        <v>Partner Organization 6 (Name)</v>
      </c>
      <c r="K2" s="34" t="str">
        <f>'Form 1 SA &amp; Consortium'!K3</f>
        <v xml:space="preserve">Partner Organization 7 (Name) </v>
      </c>
      <c r="L2" s="34" t="str">
        <f>'Form 1 SA &amp; Consortium'!L3</f>
        <v>Partner Organization 8 (Name)</v>
      </c>
      <c r="M2" s="34" t="str">
        <f>'Form 1 SA &amp; Consortium'!M3</f>
        <v>Partner Organization 9 (Name)</v>
      </c>
      <c r="N2" s="34" t="str">
        <f>'Form 1 SA &amp; Consortium'!N3</f>
        <v>Partner Organization 10 (Name)</v>
      </c>
      <c r="O2" s="34" t="str">
        <f>'Form 1 SA &amp; Consortium'!O3</f>
        <v xml:space="preserve">Partner Organization 11 (Name) </v>
      </c>
      <c r="P2" s="34" t="str">
        <f>'Form 1 SA &amp; Consortium'!P3</f>
        <v>Partner Organization 12 (Name)</v>
      </c>
      <c r="Q2" s="34" t="str">
        <f>'Form 1 SA &amp; Consortium'!Q3</f>
        <v>Partner Organization 13 (Name)</v>
      </c>
      <c r="R2" s="34" t="str">
        <f>'Form 1 SA &amp; Consortium'!R3</f>
        <v>Partner Organization 14 (Name)</v>
      </c>
      <c r="S2" s="34" t="str">
        <f>'Form 1 SA &amp; Consortium'!S3</f>
        <v xml:space="preserve">Partner Organization 15 (Name) </v>
      </c>
      <c r="T2" s="34" t="str">
        <f>'Form 1 SA &amp; Consortium'!T3</f>
        <v>Partner Organization 16 (Name)</v>
      </c>
      <c r="U2" s="34" t="str">
        <f>'Form 1 SA &amp; Consortium'!U3</f>
        <v>Partner Organization 17 (Name)</v>
      </c>
      <c r="V2" s="34" t="str">
        <f>'Form 1 SA &amp; Consortium'!V3</f>
        <v>Partner Organization 18 (Name)</v>
      </c>
      <c r="W2" s="34" t="str">
        <f>'Form 1 SA &amp; Consortium'!W3</f>
        <v xml:space="preserve">Partner Organization 19 (Name) </v>
      </c>
      <c r="X2" s="34" t="str">
        <f>'Form 1 SA &amp; Consortium'!X3</f>
        <v>Partner Organization 20 (Name)</v>
      </c>
      <c r="Y2" s="34" t="str">
        <f>'Form 1 SA &amp; Consortium'!Y3</f>
        <v>Partner Organization 21 (Name)</v>
      </c>
      <c r="Z2" s="34" t="str">
        <f>'Form 1 SA &amp; Consortium'!Z3</f>
        <v>Partner Organization 22 (Name)</v>
      </c>
      <c r="AA2" s="34" t="str">
        <f>'Form 1 SA &amp; Consortium'!AA3</f>
        <v xml:space="preserve">Partner Organization 23 (Name) </v>
      </c>
      <c r="AB2" s="34" t="str">
        <f>'Form 1 SA &amp; Consortium'!AB3</f>
        <v>Partner Organization 24 (Name)</v>
      </c>
      <c r="AC2" s="34" t="str">
        <f>'Form 1 SA &amp; Consortium'!AC3</f>
        <v>Partner Organization 25 (Name)</v>
      </c>
      <c r="AD2" s="34" t="str">
        <f>'Form 1 SA &amp; Consortium'!AD3</f>
        <v>Partner Organization 26 (Name)</v>
      </c>
      <c r="AE2" s="34" t="str">
        <f>'Form 1 SA &amp; Consortium'!AE3</f>
        <v xml:space="preserve">Partner Organization 27 (Name) </v>
      </c>
      <c r="AF2" s="34" t="str">
        <f>'Form 1 SA &amp; Consortium'!AF3</f>
        <v>Partner Organization 28 (Name)</v>
      </c>
      <c r="AG2" s="34" t="str">
        <f>'Form 1 SA &amp; Consortium'!AG3</f>
        <v>Partner Organization 29 (Name)</v>
      </c>
      <c r="AH2" s="34" t="str">
        <f>'Form 1 SA &amp; Consortium'!AH3</f>
        <v>Partner Organization 30 (Name)</v>
      </c>
      <c r="AI2" s="34" t="str">
        <f>'Form 1 SA &amp; Consortium'!AI3</f>
        <v xml:space="preserve">Partner Organization 31 (Name) </v>
      </c>
      <c r="AJ2" s="34" t="str">
        <f>'Form 1 SA &amp; Consortium'!AJ3</f>
        <v>Partner Organization 32 (Name)</v>
      </c>
      <c r="AK2" s="34" t="str">
        <f>'Form 1 SA &amp; Consortium'!AK3</f>
        <v>Partner Organization 33 (Name)</v>
      </c>
      <c r="AL2" s="34" t="str">
        <f>'Form 1 SA &amp; Consortium'!AL3</f>
        <v>Partner Organization 34 (Name)</v>
      </c>
      <c r="AM2" s="34" t="str">
        <f>'Form 1 SA &amp; Consortium'!AM3</f>
        <v>Partner Organization 35 (Name)</v>
      </c>
      <c r="AN2" s="34" t="str">
        <f>'Form 1 SA &amp; Consortium'!AN3</f>
        <v xml:space="preserve">Partner Organization 36 (Name) </v>
      </c>
      <c r="AO2" s="34" t="str">
        <f>'Form 1 SA &amp; Consortium'!AO3</f>
        <v>Partner Organization 37 (Name)</v>
      </c>
      <c r="AP2" s="34" t="str">
        <f>'Form 1 SA &amp; Consortium'!AP3</f>
        <v>Partner Organization 38 (Name)</v>
      </c>
      <c r="AQ2" s="34" t="str">
        <f>'Form 1 SA &amp; Consortium'!AQ3</f>
        <v>Partner Organization 39 (Name)</v>
      </c>
      <c r="AR2" s="77" t="str">
        <f>'Form 1 SA &amp; Consortium'!AR3</f>
        <v xml:space="preserve">Partner Organization 40 (Name) </v>
      </c>
      <c r="AS2" s="69" t="s">
        <v>508</v>
      </c>
      <c r="AT2" s="59" t="s">
        <v>509</v>
      </c>
    </row>
    <row r="3" spans="1:47" ht="136.5" customHeight="1" thickBot="1" x14ac:dyDescent="0.3">
      <c r="A3" s="470" t="s">
        <v>524</v>
      </c>
      <c r="B3" s="470"/>
      <c r="C3" s="471"/>
      <c r="D3" s="465"/>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7"/>
      <c r="AU3" s="3"/>
    </row>
    <row r="4" spans="1:47" ht="31.5" customHeight="1" x14ac:dyDescent="0.25">
      <c r="A4" s="472" t="s">
        <v>334</v>
      </c>
      <c r="B4" s="475" t="s">
        <v>335</v>
      </c>
      <c r="C4" s="340" t="s">
        <v>336</v>
      </c>
      <c r="D4" s="341"/>
      <c r="E4" s="342"/>
      <c r="F4" s="342"/>
      <c r="G4" s="342"/>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2"/>
    </row>
    <row r="5" spans="1:47" ht="15.75" x14ac:dyDescent="0.25">
      <c r="A5" s="473"/>
      <c r="B5" s="476"/>
      <c r="C5" s="29" t="s">
        <v>337</v>
      </c>
      <c r="D5" s="84">
        <v>0</v>
      </c>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343"/>
      <c r="AT5" s="344"/>
    </row>
    <row r="6" spans="1:47" ht="15.75" x14ac:dyDescent="0.25">
      <c r="A6" s="473"/>
      <c r="B6" s="476"/>
      <c r="C6" s="10" t="s">
        <v>338</v>
      </c>
      <c r="D6" s="84">
        <v>0</v>
      </c>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343"/>
      <c r="AT6" s="344"/>
    </row>
    <row r="7" spans="1:47" ht="15.75" x14ac:dyDescent="0.25">
      <c r="A7" s="473"/>
      <c r="B7" s="476"/>
      <c r="C7" s="345" t="s">
        <v>339</v>
      </c>
      <c r="D7" s="84">
        <v>0</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343"/>
      <c r="AT7" s="344"/>
    </row>
    <row r="8" spans="1:47" ht="16.5" thickBot="1" x14ac:dyDescent="0.3">
      <c r="A8" s="473"/>
      <c r="B8" s="477"/>
      <c r="C8" s="346" t="s">
        <v>340</v>
      </c>
      <c r="D8" s="86">
        <f>SUM(D5:D7)</f>
        <v>0</v>
      </c>
      <c r="E8" s="347">
        <f>SUM(E5:E7)</f>
        <v>0</v>
      </c>
      <c r="F8" s="347">
        <f t="shared" ref="F8:AR8" si="0">SUM(F5:F7)</f>
        <v>0</v>
      </c>
      <c r="G8" s="347">
        <f t="shared" si="0"/>
        <v>0</v>
      </c>
      <c r="H8" s="347">
        <f t="shared" si="0"/>
        <v>0</v>
      </c>
      <c r="I8" s="347">
        <f t="shared" si="0"/>
        <v>0</v>
      </c>
      <c r="J8" s="347">
        <f t="shared" si="0"/>
        <v>0</v>
      </c>
      <c r="K8" s="347">
        <f t="shared" si="0"/>
        <v>0</v>
      </c>
      <c r="L8" s="347">
        <f t="shared" si="0"/>
        <v>0</v>
      </c>
      <c r="M8" s="347">
        <f t="shared" si="0"/>
        <v>0</v>
      </c>
      <c r="N8" s="347">
        <f t="shared" si="0"/>
        <v>0</v>
      </c>
      <c r="O8" s="347">
        <f t="shared" si="0"/>
        <v>0</v>
      </c>
      <c r="P8" s="347">
        <f t="shared" si="0"/>
        <v>0</v>
      </c>
      <c r="Q8" s="347">
        <f t="shared" si="0"/>
        <v>0</v>
      </c>
      <c r="R8" s="347">
        <f t="shared" si="0"/>
        <v>0</v>
      </c>
      <c r="S8" s="347">
        <f t="shared" si="0"/>
        <v>0</v>
      </c>
      <c r="T8" s="347">
        <f t="shared" si="0"/>
        <v>0</v>
      </c>
      <c r="U8" s="347">
        <f t="shared" si="0"/>
        <v>0</v>
      </c>
      <c r="V8" s="347">
        <f t="shared" si="0"/>
        <v>0</v>
      </c>
      <c r="W8" s="347">
        <f t="shared" si="0"/>
        <v>0</v>
      </c>
      <c r="X8" s="347">
        <f t="shared" si="0"/>
        <v>0</v>
      </c>
      <c r="Y8" s="347">
        <f t="shared" si="0"/>
        <v>0</v>
      </c>
      <c r="Z8" s="347">
        <f t="shared" si="0"/>
        <v>0</v>
      </c>
      <c r="AA8" s="347">
        <f t="shared" si="0"/>
        <v>0</v>
      </c>
      <c r="AB8" s="347">
        <f t="shared" si="0"/>
        <v>0</v>
      </c>
      <c r="AC8" s="347">
        <f t="shared" si="0"/>
        <v>0</v>
      </c>
      <c r="AD8" s="347">
        <f t="shared" si="0"/>
        <v>0</v>
      </c>
      <c r="AE8" s="347">
        <f t="shared" si="0"/>
        <v>0</v>
      </c>
      <c r="AF8" s="347">
        <f t="shared" si="0"/>
        <v>0</v>
      </c>
      <c r="AG8" s="347">
        <f t="shared" si="0"/>
        <v>0</v>
      </c>
      <c r="AH8" s="347">
        <f t="shared" si="0"/>
        <v>0</v>
      </c>
      <c r="AI8" s="347">
        <f t="shared" si="0"/>
        <v>0</v>
      </c>
      <c r="AJ8" s="347">
        <f t="shared" si="0"/>
        <v>0</v>
      </c>
      <c r="AK8" s="347">
        <f t="shared" si="0"/>
        <v>0</v>
      </c>
      <c r="AL8" s="347">
        <f t="shared" si="0"/>
        <v>0</v>
      </c>
      <c r="AM8" s="347">
        <f t="shared" si="0"/>
        <v>0</v>
      </c>
      <c r="AN8" s="347">
        <f t="shared" si="0"/>
        <v>0</v>
      </c>
      <c r="AO8" s="347">
        <f t="shared" si="0"/>
        <v>0</v>
      </c>
      <c r="AP8" s="347">
        <f t="shared" si="0"/>
        <v>0</v>
      </c>
      <c r="AQ8" s="347">
        <f t="shared" si="0"/>
        <v>0</v>
      </c>
      <c r="AR8" s="347">
        <f t="shared" si="0"/>
        <v>0</v>
      </c>
      <c r="AS8" s="348"/>
      <c r="AT8" s="349"/>
    </row>
    <row r="9" spans="1:47" ht="30" x14ac:dyDescent="0.25">
      <c r="A9" s="483" t="s">
        <v>341</v>
      </c>
      <c r="B9" s="475" t="s">
        <v>342</v>
      </c>
      <c r="C9" s="340" t="s">
        <v>343</v>
      </c>
      <c r="D9" s="486"/>
      <c r="E9" s="487"/>
      <c r="F9" s="487"/>
      <c r="G9" s="487"/>
      <c r="H9" s="487"/>
      <c r="I9" s="487"/>
      <c r="J9" s="487"/>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8"/>
    </row>
    <row r="10" spans="1:47" ht="15.75" x14ac:dyDescent="0.25">
      <c r="A10" s="484"/>
      <c r="B10" s="476"/>
      <c r="C10" s="29" t="s">
        <v>344</v>
      </c>
      <c r="D10" s="84">
        <v>0</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79"/>
      <c r="AT10" s="94"/>
      <c r="AU10" s="7"/>
    </row>
    <row r="11" spans="1:47" ht="15.75" x14ac:dyDescent="0.25">
      <c r="A11" s="484"/>
      <c r="B11" s="476"/>
      <c r="C11" s="345" t="s">
        <v>345</v>
      </c>
      <c r="D11" s="84">
        <v>0</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79"/>
      <c r="AT11" s="94"/>
      <c r="AU11" s="7"/>
    </row>
    <row r="12" spans="1:47" ht="15.75" x14ac:dyDescent="0.25">
      <c r="A12" s="484"/>
      <c r="B12" s="476"/>
      <c r="C12" s="345" t="s">
        <v>346</v>
      </c>
      <c r="D12" s="84">
        <v>0</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79"/>
      <c r="AT12" s="94"/>
      <c r="AU12" s="7"/>
    </row>
    <row r="13" spans="1:47" ht="15.75" x14ac:dyDescent="0.25">
      <c r="A13" s="484"/>
      <c r="B13" s="476"/>
      <c r="C13" s="345" t="s">
        <v>347</v>
      </c>
      <c r="D13" s="84">
        <v>0</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79"/>
      <c r="AT13" s="94"/>
      <c r="AU13" s="7"/>
    </row>
    <row r="14" spans="1:47" ht="15.75" x14ac:dyDescent="0.25">
      <c r="A14" s="484"/>
      <c r="B14" s="476"/>
      <c r="C14" s="345" t="s">
        <v>348</v>
      </c>
      <c r="D14" s="84">
        <v>0</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79"/>
      <c r="AT14" s="94"/>
      <c r="AU14" s="7"/>
    </row>
    <row r="15" spans="1:47" ht="15.75" x14ac:dyDescent="0.25">
      <c r="A15" s="484"/>
      <c r="B15" s="476"/>
      <c r="C15" s="29" t="s">
        <v>349</v>
      </c>
      <c r="D15" s="84">
        <v>0</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79"/>
      <c r="AT15" s="94"/>
      <c r="AU15" s="7"/>
    </row>
    <row r="16" spans="1:47" ht="15.75" x14ac:dyDescent="0.25">
      <c r="A16" s="484"/>
      <c r="B16" s="476"/>
      <c r="C16" s="10" t="s">
        <v>339</v>
      </c>
      <c r="D16" s="84">
        <f t="shared" ref="D16" si="1">SUM(E16:AR16)</f>
        <v>0</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79"/>
      <c r="AT16" s="94"/>
      <c r="AU16" s="7"/>
    </row>
    <row r="17" spans="1:47" ht="16.5" thickBot="1" x14ac:dyDescent="0.3">
      <c r="A17" s="485"/>
      <c r="B17" s="477"/>
      <c r="C17" s="350" t="s">
        <v>340</v>
      </c>
      <c r="D17" s="86">
        <f>SUM(D10:D16)</f>
        <v>0</v>
      </c>
      <c r="E17" s="347">
        <f>SUM(E10:E16)</f>
        <v>0</v>
      </c>
      <c r="F17" s="347">
        <f t="shared" ref="F17:AR17" si="2">SUM(F10:F16)</f>
        <v>0</v>
      </c>
      <c r="G17" s="347">
        <f t="shared" si="2"/>
        <v>0</v>
      </c>
      <c r="H17" s="347">
        <f t="shared" si="2"/>
        <v>0</v>
      </c>
      <c r="I17" s="347">
        <f t="shared" si="2"/>
        <v>0</v>
      </c>
      <c r="J17" s="347">
        <f t="shared" si="2"/>
        <v>0</v>
      </c>
      <c r="K17" s="347">
        <f t="shared" si="2"/>
        <v>0</v>
      </c>
      <c r="L17" s="347">
        <f t="shared" si="2"/>
        <v>0</v>
      </c>
      <c r="M17" s="347">
        <f t="shared" si="2"/>
        <v>0</v>
      </c>
      <c r="N17" s="347">
        <f t="shared" si="2"/>
        <v>0</v>
      </c>
      <c r="O17" s="347">
        <f t="shared" si="2"/>
        <v>0</v>
      </c>
      <c r="P17" s="347">
        <f t="shared" si="2"/>
        <v>0</v>
      </c>
      <c r="Q17" s="347">
        <f t="shared" si="2"/>
        <v>0</v>
      </c>
      <c r="R17" s="347">
        <f t="shared" si="2"/>
        <v>0</v>
      </c>
      <c r="S17" s="347">
        <f t="shared" si="2"/>
        <v>0</v>
      </c>
      <c r="T17" s="347">
        <f t="shared" si="2"/>
        <v>0</v>
      </c>
      <c r="U17" s="347">
        <f t="shared" si="2"/>
        <v>0</v>
      </c>
      <c r="V17" s="347">
        <f t="shared" si="2"/>
        <v>0</v>
      </c>
      <c r="W17" s="347">
        <f t="shared" si="2"/>
        <v>0</v>
      </c>
      <c r="X17" s="347">
        <f t="shared" si="2"/>
        <v>0</v>
      </c>
      <c r="Y17" s="347">
        <f t="shared" si="2"/>
        <v>0</v>
      </c>
      <c r="Z17" s="347">
        <f t="shared" si="2"/>
        <v>0</v>
      </c>
      <c r="AA17" s="347">
        <f t="shared" si="2"/>
        <v>0</v>
      </c>
      <c r="AB17" s="347">
        <f t="shared" si="2"/>
        <v>0</v>
      </c>
      <c r="AC17" s="347">
        <f t="shared" si="2"/>
        <v>0</v>
      </c>
      <c r="AD17" s="347">
        <f t="shared" si="2"/>
        <v>0</v>
      </c>
      <c r="AE17" s="347">
        <f t="shared" si="2"/>
        <v>0</v>
      </c>
      <c r="AF17" s="347">
        <f t="shared" si="2"/>
        <v>0</v>
      </c>
      <c r="AG17" s="347">
        <f t="shared" si="2"/>
        <v>0</v>
      </c>
      <c r="AH17" s="347">
        <f t="shared" si="2"/>
        <v>0</v>
      </c>
      <c r="AI17" s="347">
        <f t="shared" si="2"/>
        <v>0</v>
      </c>
      <c r="AJ17" s="347">
        <f t="shared" si="2"/>
        <v>0</v>
      </c>
      <c r="AK17" s="347">
        <f t="shared" si="2"/>
        <v>0</v>
      </c>
      <c r="AL17" s="347">
        <f t="shared" si="2"/>
        <v>0</v>
      </c>
      <c r="AM17" s="347">
        <f t="shared" si="2"/>
        <v>0</v>
      </c>
      <c r="AN17" s="347">
        <f t="shared" si="2"/>
        <v>0</v>
      </c>
      <c r="AO17" s="347">
        <f t="shared" si="2"/>
        <v>0</v>
      </c>
      <c r="AP17" s="347">
        <f t="shared" si="2"/>
        <v>0</v>
      </c>
      <c r="AQ17" s="347">
        <f t="shared" si="2"/>
        <v>0</v>
      </c>
      <c r="AR17" s="347">
        <f t="shared" si="2"/>
        <v>0</v>
      </c>
      <c r="AS17" s="351"/>
      <c r="AT17" s="351"/>
      <c r="AU17" s="8"/>
    </row>
    <row r="18" spans="1:47" ht="30" x14ac:dyDescent="0.25">
      <c r="A18" s="472" t="s">
        <v>350</v>
      </c>
      <c r="B18" s="475" t="s">
        <v>351</v>
      </c>
      <c r="C18" s="31" t="s">
        <v>352</v>
      </c>
      <c r="D18" s="478"/>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c r="AM18" s="479"/>
      <c r="AN18" s="479"/>
      <c r="AO18" s="479"/>
      <c r="AP18" s="479"/>
      <c r="AQ18" s="479"/>
      <c r="AR18" s="479"/>
      <c r="AS18" s="479"/>
      <c r="AT18" s="480"/>
    </row>
    <row r="19" spans="1:47" ht="15.75" x14ac:dyDescent="0.25">
      <c r="A19" s="473"/>
      <c r="B19" s="476"/>
      <c r="C19" s="13" t="s">
        <v>353</v>
      </c>
      <c r="D19" s="84">
        <f>SUM(E19:AR19)</f>
        <v>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35"/>
      <c r="AS19" s="79"/>
      <c r="AT19" s="94"/>
      <c r="AU19" s="7"/>
    </row>
    <row r="20" spans="1:47" ht="15.75" x14ac:dyDescent="0.25">
      <c r="A20" s="473"/>
      <c r="B20" s="476"/>
      <c r="C20" s="15" t="s">
        <v>354</v>
      </c>
      <c r="D20" s="84">
        <f t="shared" ref="D20:D26" si="3">SUM(E20:AR20)</f>
        <v>0</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35"/>
      <c r="AS20" s="79"/>
      <c r="AT20" s="94"/>
      <c r="AU20" s="7"/>
    </row>
    <row r="21" spans="1:47" ht="15.75" x14ac:dyDescent="0.25">
      <c r="A21" s="473"/>
      <c r="B21" s="476"/>
      <c r="C21" s="15" t="s">
        <v>355</v>
      </c>
      <c r="D21" s="84">
        <f t="shared" si="3"/>
        <v>0</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35"/>
      <c r="AS21" s="79"/>
      <c r="AT21" s="94"/>
      <c r="AU21" s="7"/>
    </row>
    <row r="22" spans="1:47" ht="15.75" x14ac:dyDescent="0.25">
      <c r="A22" s="473"/>
      <c r="B22" s="476"/>
      <c r="C22" s="15" t="s">
        <v>356</v>
      </c>
      <c r="D22" s="84">
        <f t="shared" si="3"/>
        <v>0</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35"/>
      <c r="AS22" s="79"/>
      <c r="AT22" s="94"/>
      <c r="AU22" s="7"/>
    </row>
    <row r="23" spans="1:47" ht="15.75" x14ac:dyDescent="0.25">
      <c r="A23" s="473"/>
      <c r="B23" s="476"/>
      <c r="C23" s="13" t="s">
        <v>357</v>
      </c>
      <c r="D23" s="84">
        <f t="shared" si="3"/>
        <v>0</v>
      </c>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35"/>
      <c r="AS23" s="79"/>
      <c r="AT23" s="94"/>
      <c r="AU23" s="7"/>
    </row>
    <row r="24" spans="1:47" ht="15.75" x14ac:dyDescent="0.25">
      <c r="A24" s="473"/>
      <c r="B24" s="476"/>
      <c r="C24" s="13" t="s">
        <v>525</v>
      </c>
      <c r="D24" s="84">
        <f t="shared" si="3"/>
        <v>0</v>
      </c>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35"/>
      <c r="AS24" s="79"/>
      <c r="AT24" s="94"/>
      <c r="AU24" s="7"/>
    </row>
    <row r="25" spans="1:47" ht="15.75" x14ac:dyDescent="0.25">
      <c r="A25" s="473"/>
      <c r="B25" s="476"/>
      <c r="C25" s="10" t="s">
        <v>359</v>
      </c>
      <c r="D25" s="84">
        <f t="shared" si="3"/>
        <v>0</v>
      </c>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35"/>
      <c r="AS25" s="79"/>
      <c r="AT25" s="94"/>
      <c r="AU25" s="7"/>
    </row>
    <row r="26" spans="1:47" ht="15.75" x14ac:dyDescent="0.25">
      <c r="A26" s="473"/>
      <c r="B26" s="476"/>
      <c r="C26" s="15" t="s">
        <v>360</v>
      </c>
      <c r="D26" s="84">
        <f t="shared" si="3"/>
        <v>0</v>
      </c>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35"/>
      <c r="AS26" s="79"/>
      <c r="AT26" s="94"/>
      <c r="AU26" s="7"/>
    </row>
    <row r="27" spans="1:47" ht="16.5" thickBot="1" x14ac:dyDescent="0.3">
      <c r="A27" s="474"/>
      <c r="B27" s="477"/>
      <c r="C27" s="46" t="s">
        <v>340</v>
      </c>
      <c r="D27" s="84">
        <f t="shared" ref="D27:AR27" si="4">SUM(D19:D26)</f>
        <v>0</v>
      </c>
      <c r="E27" s="25">
        <f t="shared" si="4"/>
        <v>0</v>
      </c>
      <c r="F27" s="25">
        <f t="shared" si="4"/>
        <v>0</v>
      </c>
      <c r="G27" s="25">
        <f t="shared" si="4"/>
        <v>0</v>
      </c>
      <c r="H27" s="25">
        <f t="shared" si="4"/>
        <v>0</v>
      </c>
      <c r="I27" s="25">
        <f t="shared" si="4"/>
        <v>0</v>
      </c>
      <c r="J27" s="25">
        <f t="shared" si="4"/>
        <v>0</v>
      </c>
      <c r="K27" s="25">
        <f t="shared" si="4"/>
        <v>0</v>
      </c>
      <c r="L27" s="25">
        <f t="shared" si="4"/>
        <v>0</v>
      </c>
      <c r="M27" s="25">
        <f t="shared" si="4"/>
        <v>0</v>
      </c>
      <c r="N27" s="25">
        <f t="shared" si="4"/>
        <v>0</v>
      </c>
      <c r="O27" s="25">
        <f t="shared" si="4"/>
        <v>0</v>
      </c>
      <c r="P27" s="25">
        <f t="shared" si="4"/>
        <v>0</v>
      </c>
      <c r="Q27" s="25">
        <f t="shared" si="4"/>
        <v>0</v>
      </c>
      <c r="R27" s="25">
        <f t="shared" si="4"/>
        <v>0</v>
      </c>
      <c r="S27" s="25">
        <f t="shared" si="4"/>
        <v>0</v>
      </c>
      <c r="T27" s="25">
        <f t="shared" si="4"/>
        <v>0</v>
      </c>
      <c r="U27" s="25">
        <f t="shared" si="4"/>
        <v>0</v>
      </c>
      <c r="V27" s="25">
        <f t="shared" si="4"/>
        <v>0</v>
      </c>
      <c r="W27" s="25">
        <f t="shared" si="4"/>
        <v>0</v>
      </c>
      <c r="X27" s="25">
        <f t="shared" si="4"/>
        <v>0</v>
      </c>
      <c r="Y27" s="25">
        <f t="shared" si="4"/>
        <v>0</v>
      </c>
      <c r="Z27" s="25">
        <f t="shared" si="4"/>
        <v>0</v>
      </c>
      <c r="AA27" s="25">
        <f t="shared" si="4"/>
        <v>0</v>
      </c>
      <c r="AB27" s="25">
        <f t="shared" si="4"/>
        <v>0</v>
      </c>
      <c r="AC27" s="25">
        <f t="shared" si="4"/>
        <v>0</v>
      </c>
      <c r="AD27" s="25">
        <f t="shared" si="4"/>
        <v>0</v>
      </c>
      <c r="AE27" s="25">
        <f t="shared" si="4"/>
        <v>0</v>
      </c>
      <c r="AF27" s="25">
        <f t="shared" si="4"/>
        <v>0</v>
      </c>
      <c r="AG27" s="25">
        <f t="shared" si="4"/>
        <v>0</v>
      </c>
      <c r="AH27" s="25">
        <f t="shared" si="4"/>
        <v>0</v>
      </c>
      <c r="AI27" s="25">
        <f t="shared" si="4"/>
        <v>0</v>
      </c>
      <c r="AJ27" s="25">
        <f t="shared" si="4"/>
        <v>0</v>
      </c>
      <c r="AK27" s="25">
        <f t="shared" si="4"/>
        <v>0</v>
      </c>
      <c r="AL27" s="25">
        <f t="shared" si="4"/>
        <v>0</v>
      </c>
      <c r="AM27" s="25">
        <f t="shared" si="4"/>
        <v>0</v>
      </c>
      <c r="AN27" s="25">
        <f t="shared" si="4"/>
        <v>0</v>
      </c>
      <c r="AO27" s="25">
        <f t="shared" si="4"/>
        <v>0</v>
      </c>
      <c r="AP27" s="25">
        <f t="shared" si="4"/>
        <v>0</v>
      </c>
      <c r="AQ27" s="25">
        <f t="shared" si="4"/>
        <v>0</v>
      </c>
      <c r="AR27" s="25">
        <f t="shared" si="4"/>
        <v>0</v>
      </c>
      <c r="AS27" s="79"/>
      <c r="AT27" s="79"/>
      <c r="AU27" s="8"/>
    </row>
    <row r="28" spans="1:47" ht="47.25" customHeight="1" x14ac:dyDescent="0.25">
      <c r="A28" s="472" t="s">
        <v>361</v>
      </c>
      <c r="B28" s="440" t="s">
        <v>362</v>
      </c>
      <c r="C28" s="30" t="s">
        <v>363</v>
      </c>
      <c r="D28" s="462"/>
      <c r="E28" s="463"/>
      <c r="F28" s="463"/>
      <c r="G28" s="463"/>
      <c r="H28" s="463"/>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463"/>
      <c r="AL28" s="463"/>
      <c r="AM28" s="463"/>
      <c r="AN28" s="463"/>
      <c r="AO28" s="463"/>
      <c r="AP28" s="463"/>
      <c r="AQ28" s="463"/>
      <c r="AR28" s="463"/>
      <c r="AS28" s="463"/>
      <c r="AT28" s="464"/>
    </row>
    <row r="29" spans="1:47" ht="15.75" x14ac:dyDescent="0.25">
      <c r="A29" s="473"/>
      <c r="B29" s="432"/>
      <c r="C29" s="29" t="s">
        <v>364</v>
      </c>
      <c r="D29" s="84">
        <f>SUM(E29:AR29)</f>
        <v>0</v>
      </c>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35"/>
      <c r="AS29" s="79"/>
      <c r="AT29" s="79"/>
      <c r="AU29" s="8"/>
    </row>
    <row r="30" spans="1:47" ht="15.75" x14ac:dyDescent="0.25">
      <c r="A30" s="473"/>
      <c r="B30" s="432"/>
      <c r="C30" s="13" t="s">
        <v>365</v>
      </c>
      <c r="D30" s="84">
        <f t="shared" ref="D30:D37" si="5">SUM(E30:AR30)</f>
        <v>0</v>
      </c>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35"/>
      <c r="AS30" s="79"/>
      <c r="AT30" s="79"/>
      <c r="AU30" s="8"/>
    </row>
    <row r="31" spans="1:47" ht="15.75" x14ac:dyDescent="0.25">
      <c r="A31" s="473"/>
      <c r="B31" s="432"/>
      <c r="C31" s="44" t="s">
        <v>366</v>
      </c>
      <c r="D31" s="84">
        <f t="shared" si="5"/>
        <v>0</v>
      </c>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35"/>
      <c r="AS31" s="79"/>
      <c r="AT31" s="79"/>
      <c r="AU31" s="8"/>
    </row>
    <row r="32" spans="1:47" ht="15.75" x14ac:dyDescent="0.25">
      <c r="A32" s="473"/>
      <c r="B32" s="432"/>
      <c r="C32" s="13" t="s">
        <v>367</v>
      </c>
      <c r="D32" s="84">
        <f t="shared" si="5"/>
        <v>0</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35"/>
      <c r="AS32" s="79"/>
      <c r="AT32" s="79"/>
      <c r="AU32" s="8"/>
    </row>
    <row r="33" spans="1:47" ht="15.6" customHeight="1" x14ac:dyDescent="0.25">
      <c r="A33" s="473"/>
      <c r="B33" s="432"/>
      <c r="C33" s="13" t="s">
        <v>368</v>
      </c>
      <c r="D33" s="84">
        <f t="shared" si="5"/>
        <v>0</v>
      </c>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35"/>
      <c r="AS33" s="79"/>
      <c r="AT33" s="79"/>
      <c r="AU33" s="8"/>
    </row>
    <row r="34" spans="1:47" ht="15.75" x14ac:dyDescent="0.25">
      <c r="A34" s="473"/>
      <c r="B34" s="432"/>
      <c r="C34" s="45" t="s">
        <v>369</v>
      </c>
      <c r="D34" s="84">
        <f t="shared" si="5"/>
        <v>0</v>
      </c>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35"/>
      <c r="AS34" s="79"/>
      <c r="AT34" s="79"/>
      <c r="AU34" s="8"/>
    </row>
    <row r="35" spans="1:47" ht="15.75" x14ac:dyDescent="0.25">
      <c r="A35" s="473"/>
      <c r="B35" s="432"/>
      <c r="C35" s="44" t="s">
        <v>370</v>
      </c>
      <c r="D35" s="84">
        <f t="shared" si="5"/>
        <v>0</v>
      </c>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35"/>
      <c r="AS35" s="79"/>
      <c r="AT35" s="79"/>
      <c r="AU35" s="8"/>
    </row>
    <row r="36" spans="1:47" ht="15.6" customHeight="1" x14ac:dyDescent="0.25">
      <c r="A36" s="473"/>
      <c r="B36" s="432"/>
      <c r="C36" s="13" t="s">
        <v>371</v>
      </c>
      <c r="D36" s="84">
        <f t="shared" si="5"/>
        <v>0</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35"/>
      <c r="AS36" s="79"/>
      <c r="AT36" s="79"/>
      <c r="AU36" s="8"/>
    </row>
    <row r="37" spans="1:47" ht="15.75" x14ac:dyDescent="0.25">
      <c r="A37" s="473"/>
      <c r="B37" s="432"/>
      <c r="C37" s="44" t="s">
        <v>339</v>
      </c>
      <c r="D37" s="86">
        <f t="shared" si="5"/>
        <v>0</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35"/>
      <c r="AS37" s="79"/>
      <c r="AT37" s="79"/>
      <c r="AU37" s="8"/>
    </row>
    <row r="38" spans="1:47" ht="16.5" thickBot="1" x14ac:dyDescent="0.3">
      <c r="A38" s="474"/>
      <c r="B38" s="433"/>
      <c r="C38" s="46" t="s">
        <v>340</v>
      </c>
      <c r="D38" s="85">
        <f t="shared" ref="D38:AR38" si="6">SUM(D29:D37)</f>
        <v>0</v>
      </c>
      <c r="E38" s="36">
        <f t="shared" si="6"/>
        <v>0</v>
      </c>
      <c r="F38" s="36">
        <f t="shared" si="6"/>
        <v>0</v>
      </c>
      <c r="G38" s="36">
        <f t="shared" si="6"/>
        <v>0</v>
      </c>
      <c r="H38" s="36">
        <f t="shared" si="6"/>
        <v>0</v>
      </c>
      <c r="I38" s="36">
        <f t="shared" si="6"/>
        <v>0</v>
      </c>
      <c r="J38" s="36">
        <f t="shared" si="6"/>
        <v>0</v>
      </c>
      <c r="K38" s="36">
        <f t="shared" si="6"/>
        <v>0</v>
      </c>
      <c r="L38" s="36">
        <f t="shared" si="6"/>
        <v>0</v>
      </c>
      <c r="M38" s="36">
        <f t="shared" si="6"/>
        <v>0</v>
      </c>
      <c r="N38" s="36">
        <f t="shared" si="6"/>
        <v>0</v>
      </c>
      <c r="O38" s="36">
        <f t="shared" si="6"/>
        <v>0</v>
      </c>
      <c r="P38" s="36">
        <f t="shared" si="6"/>
        <v>0</v>
      </c>
      <c r="Q38" s="36">
        <f t="shared" si="6"/>
        <v>0</v>
      </c>
      <c r="R38" s="36">
        <f t="shared" si="6"/>
        <v>0</v>
      </c>
      <c r="S38" s="36">
        <f t="shared" si="6"/>
        <v>0</v>
      </c>
      <c r="T38" s="36">
        <f t="shared" si="6"/>
        <v>0</v>
      </c>
      <c r="U38" s="36">
        <f t="shared" si="6"/>
        <v>0</v>
      </c>
      <c r="V38" s="36">
        <f t="shared" si="6"/>
        <v>0</v>
      </c>
      <c r="W38" s="36">
        <f t="shared" si="6"/>
        <v>0</v>
      </c>
      <c r="X38" s="36">
        <f t="shared" si="6"/>
        <v>0</v>
      </c>
      <c r="Y38" s="36">
        <f t="shared" si="6"/>
        <v>0</v>
      </c>
      <c r="Z38" s="36">
        <f t="shared" si="6"/>
        <v>0</v>
      </c>
      <c r="AA38" s="36">
        <f t="shared" si="6"/>
        <v>0</v>
      </c>
      <c r="AB38" s="36">
        <f t="shared" si="6"/>
        <v>0</v>
      </c>
      <c r="AC38" s="36">
        <f t="shared" si="6"/>
        <v>0</v>
      </c>
      <c r="AD38" s="36">
        <f t="shared" si="6"/>
        <v>0</v>
      </c>
      <c r="AE38" s="36">
        <f t="shared" si="6"/>
        <v>0</v>
      </c>
      <c r="AF38" s="36">
        <f t="shared" si="6"/>
        <v>0</v>
      </c>
      <c r="AG38" s="36">
        <f t="shared" si="6"/>
        <v>0</v>
      </c>
      <c r="AH38" s="36">
        <f t="shared" si="6"/>
        <v>0</v>
      </c>
      <c r="AI38" s="36">
        <f t="shared" si="6"/>
        <v>0</v>
      </c>
      <c r="AJ38" s="36">
        <f t="shared" si="6"/>
        <v>0</v>
      </c>
      <c r="AK38" s="36">
        <f t="shared" si="6"/>
        <v>0</v>
      </c>
      <c r="AL38" s="36">
        <f t="shared" si="6"/>
        <v>0</v>
      </c>
      <c r="AM38" s="36">
        <f t="shared" si="6"/>
        <v>0</v>
      </c>
      <c r="AN38" s="36">
        <f t="shared" si="6"/>
        <v>0</v>
      </c>
      <c r="AO38" s="36">
        <f t="shared" si="6"/>
        <v>0</v>
      </c>
      <c r="AP38" s="36">
        <f t="shared" si="6"/>
        <v>0</v>
      </c>
      <c r="AQ38" s="36">
        <f t="shared" si="6"/>
        <v>0</v>
      </c>
      <c r="AR38" s="41">
        <f t="shared" si="6"/>
        <v>0</v>
      </c>
      <c r="AS38" s="83"/>
      <c r="AT38" s="83"/>
      <c r="AU38" s="8"/>
    </row>
    <row r="39" spans="1:47" x14ac:dyDescent="0.25">
      <c r="C39" s="11"/>
    </row>
  </sheetData>
  <mergeCells count="15">
    <mergeCell ref="D28:AT28"/>
    <mergeCell ref="D3:AT3"/>
    <mergeCell ref="E1:H1"/>
    <mergeCell ref="A3:C3"/>
    <mergeCell ref="B28:B38"/>
    <mergeCell ref="A28:A38"/>
    <mergeCell ref="A18:A27"/>
    <mergeCell ref="B18:B27"/>
    <mergeCell ref="D18:AT18"/>
    <mergeCell ref="A4:A8"/>
    <mergeCell ref="B4:B8"/>
    <mergeCell ref="H4:AT4"/>
    <mergeCell ref="A9:A17"/>
    <mergeCell ref="B9:B17"/>
    <mergeCell ref="D9:AT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79998168889431442"/>
  </sheetPr>
  <dimension ref="A1:AU42"/>
  <sheetViews>
    <sheetView zoomScaleNormal="100" workbookViewId="0">
      <pane xSplit="4" ySplit="2" topLeftCell="E33" activePane="bottomRight" state="frozen"/>
      <selection pane="topRight" activeCell="E1" sqref="E1"/>
      <selection pane="bottomLeft" activeCell="A2" sqref="A2"/>
      <selection pane="bottomRight" activeCell="D43" sqref="D43"/>
    </sheetView>
  </sheetViews>
  <sheetFormatPr defaultColWidth="8.85546875" defaultRowHeight="15" x14ac:dyDescent="0.25"/>
  <cols>
    <col min="1" max="1" width="10.5703125" style="121" customWidth="1"/>
    <col min="2" max="2" width="31.28515625" style="121" customWidth="1"/>
    <col min="3" max="3" width="61.7109375" style="112" customWidth="1"/>
    <col min="4" max="4" width="35.28515625" style="112" customWidth="1"/>
    <col min="5" max="5" width="18.42578125" style="130" customWidth="1"/>
    <col min="6" max="6" width="17.7109375" style="112" customWidth="1"/>
    <col min="7" max="7" width="14.7109375" style="112" customWidth="1"/>
    <col min="8" max="8" width="15.5703125" style="112" customWidth="1"/>
    <col min="9" max="9" width="15.5703125" style="112" hidden="1" customWidth="1"/>
    <col min="10" max="10" width="14.42578125" style="112" hidden="1" customWidth="1"/>
    <col min="11" max="43" width="15.28515625" style="112" hidden="1" customWidth="1"/>
    <col min="44" max="44" width="14.85546875" style="112" hidden="1" customWidth="1"/>
    <col min="45" max="45" width="21.42578125" style="112" customWidth="1"/>
    <col min="46" max="46" width="26.7109375" style="112" customWidth="1"/>
    <col min="47" max="48" width="8.85546875" style="112"/>
    <col min="49" max="49" width="10.42578125" style="112" customWidth="1"/>
    <col min="50" max="50" width="11.7109375" style="112" bestFit="1" customWidth="1"/>
    <col min="51" max="16384" width="8.85546875" style="112"/>
  </cols>
  <sheetData>
    <row r="1" spans="1:47" ht="15.75" thickBot="1" x14ac:dyDescent="0.3">
      <c r="E1" s="489" t="s">
        <v>521</v>
      </c>
      <c r="F1" s="489"/>
      <c r="G1" s="489"/>
      <c r="H1" s="489"/>
      <c r="AT1" s="122"/>
    </row>
    <row r="2" spans="1:47" ht="60.75" thickBot="1" x14ac:dyDescent="0.3">
      <c r="A2" s="70" t="s">
        <v>228</v>
      </c>
      <c r="B2" s="71" t="s">
        <v>229</v>
      </c>
      <c r="C2" s="59" t="s">
        <v>230</v>
      </c>
      <c r="D2" s="61" t="s">
        <v>526</v>
      </c>
      <c r="E2" s="123" t="str">
        <f>'Form 1 SA &amp; Consortium'!E3</f>
        <v>Partner Organization 1 (Name)</v>
      </c>
      <c r="F2" s="123" t="str">
        <f>'Form 1 SA &amp; Consortium'!F3</f>
        <v>Partner Organization 2 (Name)</v>
      </c>
      <c r="G2" s="123" t="str">
        <f>'Form 1 SA &amp; Consortium'!G3</f>
        <v>Partner Organization 3 (Name)</v>
      </c>
      <c r="H2" s="123" t="str">
        <f>'Form 1 SA &amp; Consortium'!H3</f>
        <v>Partner Organization 4 (Name)</v>
      </c>
      <c r="I2" s="123" t="str">
        <f>'Form 1 SA &amp; Consortium'!I3</f>
        <v>Partner Organization 5 (Name)</v>
      </c>
      <c r="J2" s="123" t="str">
        <f>'Form 1 SA &amp; Consortium'!J3</f>
        <v>Partner Organization 6 (Name)</v>
      </c>
      <c r="K2" s="123" t="str">
        <f>'Form 1 SA &amp; Consortium'!K3</f>
        <v xml:space="preserve">Partner Organization 7 (Name) </v>
      </c>
      <c r="L2" s="123" t="str">
        <f>'Form 1 SA &amp; Consortium'!L3</f>
        <v>Partner Organization 8 (Name)</v>
      </c>
      <c r="M2" s="123" t="str">
        <f>'Form 1 SA &amp; Consortium'!M3</f>
        <v>Partner Organization 9 (Name)</v>
      </c>
      <c r="N2" s="123" t="str">
        <f>'Form 1 SA &amp; Consortium'!N3</f>
        <v>Partner Organization 10 (Name)</v>
      </c>
      <c r="O2" s="123" t="str">
        <f>'Form 1 SA &amp; Consortium'!O3</f>
        <v xml:space="preserve">Partner Organization 11 (Name) </v>
      </c>
      <c r="P2" s="123" t="str">
        <f>'Form 1 SA &amp; Consortium'!P3</f>
        <v>Partner Organization 12 (Name)</v>
      </c>
      <c r="Q2" s="123" t="str">
        <f>'Form 1 SA &amp; Consortium'!Q3</f>
        <v>Partner Organization 13 (Name)</v>
      </c>
      <c r="R2" s="123" t="str">
        <f>'Form 1 SA &amp; Consortium'!R3</f>
        <v>Partner Organization 14 (Name)</v>
      </c>
      <c r="S2" s="123" t="str">
        <f>'Form 1 SA &amp; Consortium'!S3</f>
        <v xml:space="preserve">Partner Organization 15 (Name) </v>
      </c>
      <c r="T2" s="123" t="str">
        <f>'Form 1 SA &amp; Consortium'!T3</f>
        <v>Partner Organization 16 (Name)</v>
      </c>
      <c r="U2" s="123" t="str">
        <f>'Form 1 SA &amp; Consortium'!U3</f>
        <v>Partner Organization 17 (Name)</v>
      </c>
      <c r="V2" s="123" t="str">
        <f>'Form 1 SA &amp; Consortium'!V3</f>
        <v>Partner Organization 18 (Name)</v>
      </c>
      <c r="W2" s="123" t="str">
        <f>'Form 1 SA &amp; Consortium'!W3</f>
        <v xml:space="preserve">Partner Organization 19 (Name) </v>
      </c>
      <c r="X2" s="123" t="str">
        <f>'Form 1 SA &amp; Consortium'!X3</f>
        <v>Partner Organization 20 (Name)</v>
      </c>
      <c r="Y2" s="123" t="str">
        <f>'Form 1 SA &amp; Consortium'!Y3</f>
        <v>Partner Organization 21 (Name)</v>
      </c>
      <c r="Z2" s="123" t="str">
        <f>'Form 1 SA &amp; Consortium'!Z3</f>
        <v>Partner Organization 22 (Name)</v>
      </c>
      <c r="AA2" s="123" t="str">
        <f>'Form 1 SA &amp; Consortium'!AA3</f>
        <v xml:space="preserve">Partner Organization 23 (Name) </v>
      </c>
      <c r="AB2" s="123" t="str">
        <f>'Form 1 SA &amp; Consortium'!AB3</f>
        <v>Partner Organization 24 (Name)</v>
      </c>
      <c r="AC2" s="123" t="str">
        <f>'Form 1 SA &amp; Consortium'!AC3</f>
        <v>Partner Organization 25 (Name)</v>
      </c>
      <c r="AD2" s="123" t="str">
        <f>'Form 1 SA &amp; Consortium'!AD3</f>
        <v>Partner Organization 26 (Name)</v>
      </c>
      <c r="AE2" s="123" t="str">
        <f>'Form 1 SA &amp; Consortium'!AE3</f>
        <v xml:space="preserve">Partner Organization 27 (Name) </v>
      </c>
      <c r="AF2" s="123" t="str">
        <f>'Form 1 SA &amp; Consortium'!AF3</f>
        <v>Partner Organization 28 (Name)</v>
      </c>
      <c r="AG2" s="123" t="str">
        <f>'Form 1 SA &amp; Consortium'!AG3</f>
        <v>Partner Organization 29 (Name)</v>
      </c>
      <c r="AH2" s="123" t="str">
        <f>'Form 1 SA &amp; Consortium'!AH3</f>
        <v>Partner Organization 30 (Name)</v>
      </c>
      <c r="AI2" s="123" t="str">
        <f>'Form 1 SA &amp; Consortium'!AI3</f>
        <v xml:space="preserve">Partner Organization 31 (Name) </v>
      </c>
      <c r="AJ2" s="123" t="str">
        <f>'Form 1 SA &amp; Consortium'!AJ3</f>
        <v>Partner Organization 32 (Name)</v>
      </c>
      <c r="AK2" s="123" t="str">
        <f>'Form 1 SA &amp; Consortium'!AK3</f>
        <v>Partner Organization 33 (Name)</v>
      </c>
      <c r="AL2" s="123" t="str">
        <f>'Form 1 SA &amp; Consortium'!AL3</f>
        <v>Partner Organization 34 (Name)</v>
      </c>
      <c r="AM2" s="123" t="str">
        <f>'Form 1 SA &amp; Consortium'!AM3</f>
        <v>Partner Organization 35 (Name)</v>
      </c>
      <c r="AN2" s="123" t="str">
        <f>'Form 1 SA &amp; Consortium'!AN3</f>
        <v xml:space="preserve">Partner Organization 36 (Name) </v>
      </c>
      <c r="AO2" s="123" t="str">
        <f>'Form 1 SA &amp; Consortium'!AO3</f>
        <v>Partner Organization 37 (Name)</v>
      </c>
      <c r="AP2" s="123" t="str">
        <f>'Form 1 SA &amp; Consortium'!AP3</f>
        <v>Partner Organization 38 (Name)</v>
      </c>
      <c r="AQ2" s="123" t="str">
        <f>'Form 1 SA &amp; Consortium'!AQ3</f>
        <v>Partner Organization 39 (Name)</v>
      </c>
      <c r="AR2" s="123" t="str">
        <f>'Form 1 SA &amp; Consortium'!AR3</f>
        <v xml:space="preserve">Partner Organization 40 (Name) </v>
      </c>
      <c r="AS2" s="113" t="s">
        <v>508</v>
      </c>
      <c r="AT2" s="113" t="s">
        <v>509</v>
      </c>
    </row>
    <row r="3" spans="1:47" ht="60.75" thickBot="1" x14ac:dyDescent="0.3">
      <c r="A3" s="80" t="s">
        <v>373</v>
      </c>
      <c r="B3" s="187" t="s">
        <v>374</v>
      </c>
      <c r="C3" s="194" t="s">
        <v>375</v>
      </c>
      <c r="D3" s="186">
        <f>SUM(E3:AR3)</f>
        <v>0</v>
      </c>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6"/>
      <c r="AS3" s="127"/>
      <c r="AT3" s="128"/>
    </row>
    <row r="4" spans="1:47" ht="85.9" customHeight="1" x14ac:dyDescent="0.25">
      <c r="A4" s="440" t="s">
        <v>376</v>
      </c>
      <c r="B4" s="441" t="s">
        <v>377</v>
      </c>
      <c r="C4" s="129" t="s">
        <v>378</v>
      </c>
      <c r="D4" s="490"/>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c r="AR4" s="491"/>
      <c r="AS4" s="491"/>
      <c r="AT4" s="492"/>
      <c r="AU4" s="130"/>
    </row>
    <row r="5" spans="1:47" ht="30" x14ac:dyDescent="0.25">
      <c r="A5" s="432"/>
      <c r="B5" s="442"/>
      <c r="C5" s="131" t="s">
        <v>379</v>
      </c>
      <c r="D5" s="132">
        <f>SUM(E5:AR5)</f>
        <v>0</v>
      </c>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4"/>
      <c r="AS5" s="120"/>
      <c r="AT5" s="135"/>
      <c r="AU5" s="130"/>
    </row>
    <row r="6" spans="1:47" ht="30" x14ac:dyDescent="0.25">
      <c r="A6" s="432"/>
      <c r="B6" s="442"/>
      <c r="C6" s="136" t="s">
        <v>527</v>
      </c>
      <c r="D6" s="137">
        <f>SUM(E6:AR6)</f>
        <v>0</v>
      </c>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4"/>
      <c r="AS6" s="138"/>
      <c r="AT6" s="139"/>
    </row>
    <row r="7" spans="1:47" ht="30" x14ac:dyDescent="0.25">
      <c r="A7" s="432"/>
      <c r="B7" s="442"/>
      <c r="C7" s="136" t="s">
        <v>528</v>
      </c>
      <c r="D7" s="137">
        <f>SUM(E7:AR7)</f>
        <v>0</v>
      </c>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4"/>
      <c r="AS7" s="138"/>
      <c r="AT7" s="139"/>
    </row>
    <row r="8" spans="1:47" ht="30" x14ac:dyDescent="0.25">
      <c r="A8" s="432"/>
      <c r="B8" s="442"/>
      <c r="C8" s="136" t="s">
        <v>529</v>
      </c>
      <c r="D8" s="137">
        <f>SUM(E8:AR8)</f>
        <v>0</v>
      </c>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4"/>
      <c r="AS8" s="138"/>
      <c r="AT8" s="139"/>
    </row>
    <row r="9" spans="1:47" ht="30.75" thickBot="1" x14ac:dyDescent="0.3">
      <c r="A9" s="432"/>
      <c r="B9" s="442"/>
      <c r="C9" s="140" t="s">
        <v>530</v>
      </c>
      <c r="D9" s="124">
        <f>SUM(E9:AR9)</f>
        <v>0</v>
      </c>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2"/>
      <c r="AS9" s="143"/>
      <c r="AT9" s="144"/>
    </row>
    <row r="10" spans="1:47" ht="75" x14ac:dyDescent="0.25">
      <c r="A10" s="440" t="s">
        <v>384</v>
      </c>
      <c r="B10" s="441" t="s">
        <v>385</v>
      </c>
      <c r="C10" s="129" t="s">
        <v>386</v>
      </c>
      <c r="D10" s="493"/>
      <c r="E10" s="494"/>
      <c r="F10" s="494"/>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c r="AP10" s="494"/>
      <c r="AQ10" s="494"/>
      <c r="AR10" s="494"/>
      <c r="AS10" s="494"/>
      <c r="AT10" s="495"/>
      <c r="AU10" s="130"/>
    </row>
    <row r="11" spans="1:47" ht="30" x14ac:dyDescent="0.25">
      <c r="A11" s="432"/>
      <c r="B11" s="442"/>
      <c r="C11" s="145" t="s">
        <v>387</v>
      </c>
      <c r="D11" s="137">
        <f t="shared" ref="D11:D16" si="0">SUM(E11:AR11)</f>
        <v>0</v>
      </c>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4"/>
      <c r="AS11" s="114"/>
      <c r="AT11" s="115"/>
      <c r="AU11" s="130"/>
    </row>
    <row r="12" spans="1:47" ht="30" x14ac:dyDescent="0.25">
      <c r="A12" s="432"/>
      <c r="B12" s="442"/>
      <c r="C12" s="136" t="s">
        <v>531</v>
      </c>
      <c r="D12" s="146">
        <f>SUM(E12:AR12)</f>
        <v>0</v>
      </c>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4"/>
      <c r="AS12" s="147"/>
      <c r="AT12" s="148"/>
    </row>
    <row r="13" spans="1:47" ht="30" x14ac:dyDescent="0.25">
      <c r="A13" s="432"/>
      <c r="B13" s="442"/>
      <c r="C13" s="149" t="s">
        <v>532</v>
      </c>
      <c r="D13" s="137">
        <f t="shared" si="0"/>
        <v>0</v>
      </c>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4"/>
      <c r="AS13" s="147"/>
      <c r="AT13" s="148"/>
    </row>
    <row r="14" spans="1:47" ht="30" x14ac:dyDescent="0.25">
      <c r="A14" s="432"/>
      <c r="B14" s="442"/>
      <c r="C14" s="150" t="s">
        <v>533</v>
      </c>
      <c r="D14" s="137">
        <f t="shared" si="0"/>
        <v>0</v>
      </c>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4"/>
      <c r="AS14" s="147"/>
      <c r="AT14" s="148"/>
    </row>
    <row r="15" spans="1:47" ht="58.5" customHeight="1" x14ac:dyDescent="0.25">
      <c r="A15" s="432"/>
      <c r="B15" s="442"/>
      <c r="C15" s="151" t="s">
        <v>534</v>
      </c>
      <c r="D15" s="137">
        <f t="shared" si="0"/>
        <v>0</v>
      </c>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4"/>
      <c r="AS15" s="147"/>
      <c r="AT15" s="148"/>
    </row>
    <row r="16" spans="1:47" ht="30" x14ac:dyDescent="0.25">
      <c r="A16" s="432"/>
      <c r="B16" s="442"/>
      <c r="C16" s="151" t="s">
        <v>535</v>
      </c>
      <c r="D16" s="137">
        <f t="shared" si="0"/>
        <v>0</v>
      </c>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4"/>
      <c r="AS16" s="147"/>
      <c r="AT16" s="148"/>
    </row>
    <row r="17" spans="1:47" x14ac:dyDescent="0.25">
      <c r="A17" s="432"/>
      <c r="B17" s="442"/>
      <c r="C17" s="152" t="s">
        <v>316</v>
      </c>
      <c r="D17" s="153" t="str">
        <f>_xlfn.TEXTJOIN(", ",TRUE,$E17:$AR17)</f>
        <v/>
      </c>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4"/>
      <c r="AS17" s="147"/>
      <c r="AT17" s="148"/>
    </row>
    <row r="18" spans="1:47" ht="30" x14ac:dyDescent="0.25">
      <c r="A18" s="432"/>
      <c r="B18" s="442"/>
      <c r="C18" s="151" t="s">
        <v>536</v>
      </c>
      <c r="D18" s="137">
        <f>SUM(E18:AR18)</f>
        <v>0</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4"/>
      <c r="AS18" s="147"/>
      <c r="AT18" s="148"/>
    </row>
    <row r="19" spans="1:47" x14ac:dyDescent="0.25">
      <c r="A19" s="432"/>
      <c r="B19" s="442"/>
      <c r="C19" s="152" t="s">
        <v>395</v>
      </c>
      <c r="D19" s="153" t="str">
        <f>_xlfn.TEXTJOIN(", ",TRUE,$E19:$AR19)</f>
        <v/>
      </c>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4"/>
      <c r="AS19" s="147"/>
      <c r="AT19" s="148"/>
    </row>
    <row r="20" spans="1:47" ht="30" x14ac:dyDescent="0.25">
      <c r="A20" s="432"/>
      <c r="B20" s="442"/>
      <c r="C20" s="151" t="s">
        <v>537</v>
      </c>
      <c r="D20" s="137">
        <f t="shared" ref="D20" si="1">SUM(E20:AR20)</f>
        <v>0</v>
      </c>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4"/>
      <c r="AS20" s="147"/>
      <c r="AT20" s="148"/>
    </row>
    <row r="21" spans="1:47" ht="15.75" thickBot="1" x14ac:dyDescent="0.3">
      <c r="A21" s="432"/>
      <c r="B21" s="442"/>
      <c r="C21" s="152" t="s">
        <v>397</v>
      </c>
      <c r="D21" s="154" t="str">
        <f>_xlfn.TEXTJOIN(", ",TRUE,$E21:$AR21)</f>
        <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6"/>
      <c r="AS21" s="157"/>
      <c r="AT21" s="158"/>
    </row>
    <row r="22" spans="1:47" ht="75.75" thickBot="1" x14ac:dyDescent="0.3">
      <c r="A22" s="440" t="s">
        <v>538</v>
      </c>
      <c r="B22" s="159" t="s">
        <v>399</v>
      </c>
      <c r="C22" s="160" t="s">
        <v>400</v>
      </c>
      <c r="D22" s="161">
        <f>SUM(E22:AR22)</f>
        <v>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3"/>
      <c r="AS22" s="164"/>
      <c r="AT22" s="165"/>
      <c r="AU22" s="130"/>
    </row>
    <row r="23" spans="1:47" ht="45.75" thickBot="1" x14ac:dyDescent="0.3">
      <c r="A23" s="432"/>
      <c r="B23" s="159" t="s">
        <v>401</v>
      </c>
      <c r="C23" s="166" t="s">
        <v>402</v>
      </c>
      <c r="D23" s="132">
        <f t="shared" ref="D23:D26" si="2">SUM(E23:AR23)</f>
        <v>0</v>
      </c>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4"/>
      <c r="AS23" s="114"/>
      <c r="AT23" s="167"/>
      <c r="AU23" s="130"/>
    </row>
    <row r="24" spans="1:47" ht="45.75" thickBot="1" x14ac:dyDescent="0.3">
      <c r="A24" s="432"/>
      <c r="B24" s="159" t="s">
        <v>403</v>
      </c>
      <c r="C24" s="166" t="s">
        <v>404</v>
      </c>
      <c r="D24" s="132">
        <f t="shared" si="2"/>
        <v>0</v>
      </c>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56"/>
      <c r="AS24" s="114"/>
      <c r="AT24" s="167"/>
      <c r="AU24" s="130"/>
    </row>
    <row r="25" spans="1:47" ht="45.75" thickBot="1" x14ac:dyDescent="0.3">
      <c r="A25" s="433"/>
      <c r="B25" s="159" t="s">
        <v>405</v>
      </c>
      <c r="C25" s="166" t="s">
        <v>406</v>
      </c>
      <c r="D25" s="168">
        <f t="shared" si="2"/>
        <v>0</v>
      </c>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69"/>
      <c r="AS25" s="170"/>
      <c r="AT25" s="171"/>
      <c r="AU25" s="130"/>
    </row>
    <row r="26" spans="1:47" s="198" customFormat="1" ht="105.75" thickBot="1" x14ac:dyDescent="0.3">
      <c r="A26" s="187" t="s">
        <v>407</v>
      </c>
      <c r="B26" s="188" t="s">
        <v>408</v>
      </c>
      <c r="C26" s="195" t="s">
        <v>409</v>
      </c>
      <c r="D26" s="186">
        <f t="shared" si="2"/>
        <v>0</v>
      </c>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7"/>
      <c r="AS26" s="189"/>
      <c r="AT26" s="144"/>
    </row>
    <row r="27" spans="1:47" ht="45.75" customHeight="1" thickBot="1" x14ac:dyDescent="0.3">
      <c r="A27" s="440" t="s">
        <v>539</v>
      </c>
      <c r="B27" s="441" t="s">
        <v>411</v>
      </c>
      <c r="C27" s="174" t="s">
        <v>412</v>
      </c>
      <c r="D27" s="496"/>
      <c r="E27" s="497"/>
      <c r="F27" s="497"/>
      <c r="G27" s="497"/>
      <c r="H27" s="497"/>
      <c r="I27" s="497"/>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7"/>
      <c r="AL27" s="497"/>
      <c r="AM27" s="497"/>
      <c r="AN27" s="497"/>
      <c r="AO27" s="497"/>
      <c r="AP27" s="497"/>
      <c r="AQ27" s="497"/>
      <c r="AR27" s="497"/>
      <c r="AS27" s="497"/>
      <c r="AT27" s="498"/>
    </row>
    <row r="28" spans="1:47" x14ac:dyDescent="0.25">
      <c r="A28" s="432"/>
      <c r="B28" s="442"/>
      <c r="C28" s="151" t="s">
        <v>413</v>
      </c>
      <c r="D28" s="175">
        <f t="shared" ref="D28:D37" si="3">SUM(E28:AR28)</f>
        <v>0</v>
      </c>
      <c r="E28" s="141"/>
      <c r="F28" s="141"/>
      <c r="G28" s="141"/>
      <c r="H28" s="142"/>
      <c r="I28" s="141"/>
      <c r="J28" s="141"/>
      <c r="K28" s="141"/>
      <c r="L28" s="141"/>
      <c r="M28" s="141"/>
      <c r="N28" s="141"/>
      <c r="O28" s="141"/>
      <c r="P28" s="141"/>
      <c r="Q28" s="141"/>
      <c r="R28" s="141"/>
      <c r="S28" s="141"/>
      <c r="T28" s="141"/>
      <c r="U28" s="141"/>
      <c r="V28" s="141"/>
      <c r="W28" s="141"/>
      <c r="X28" s="142"/>
      <c r="Y28" s="141"/>
      <c r="Z28" s="141"/>
      <c r="AA28" s="141"/>
      <c r="AB28" s="141"/>
      <c r="AC28" s="141"/>
      <c r="AD28" s="141"/>
      <c r="AE28" s="141"/>
      <c r="AF28" s="141"/>
      <c r="AG28" s="141"/>
      <c r="AH28" s="141"/>
      <c r="AI28" s="141"/>
      <c r="AJ28" s="141"/>
      <c r="AK28" s="141"/>
      <c r="AL28" s="141"/>
      <c r="AM28" s="141"/>
      <c r="AN28" s="141"/>
      <c r="AO28" s="141"/>
      <c r="AP28" s="141"/>
      <c r="AQ28" s="141"/>
      <c r="AR28" s="163"/>
      <c r="AS28" s="147"/>
      <c r="AT28" s="148"/>
    </row>
    <row r="29" spans="1:47" x14ac:dyDescent="0.25">
      <c r="A29" s="432"/>
      <c r="B29" s="442"/>
      <c r="C29" s="151" t="s">
        <v>540</v>
      </c>
      <c r="D29" s="132">
        <f t="shared" si="3"/>
        <v>0</v>
      </c>
      <c r="E29" s="133"/>
      <c r="F29" s="133"/>
      <c r="G29" s="133"/>
      <c r="H29" s="134"/>
      <c r="I29" s="133"/>
      <c r="J29" s="133"/>
      <c r="K29" s="133"/>
      <c r="L29" s="133"/>
      <c r="M29" s="133"/>
      <c r="N29" s="133"/>
      <c r="O29" s="133"/>
      <c r="P29" s="133"/>
      <c r="Q29" s="133"/>
      <c r="R29" s="133"/>
      <c r="S29" s="133"/>
      <c r="T29" s="133"/>
      <c r="U29" s="133"/>
      <c r="V29" s="133"/>
      <c r="W29" s="133"/>
      <c r="X29" s="134"/>
      <c r="Y29" s="133"/>
      <c r="Z29" s="133"/>
      <c r="AA29" s="133"/>
      <c r="AB29" s="133"/>
      <c r="AC29" s="133"/>
      <c r="AD29" s="133"/>
      <c r="AE29" s="133"/>
      <c r="AF29" s="133"/>
      <c r="AG29" s="133"/>
      <c r="AH29" s="133"/>
      <c r="AI29" s="133"/>
      <c r="AJ29" s="133"/>
      <c r="AK29" s="133"/>
      <c r="AL29" s="133"/>
      <c r="AM29" s="133"/>
      <c r="AN29" s="133"/>
      <c r="AO29" s="133"/>
      <c r="AP29" s="133"/>
      <c r="AQ29" s="133"/>
      <c r="AR29" s="134"/>
      <c r="AS29" s="147"/>
      <c r="AT29" s="148"/>
    </row>
    <row r="30" spans="1:47" x14ac:dyDescent="0.25">
      <c r="A30" s="432"/>
      <c r="B30" s="442"/>
      <c r="C30" s="151" t="s">
        <v>415</v>
      </c>
      <c r="D30" s="132">
        <f t="shared" si="3"/>
        <v>0</v>
      </c>
      <c r="E30" s="133"/>
      <c r="F30" s="133"/>
      <c r="G30" s="133"/>
      <c r="H30" s="134"/>
      <c r="I30" s="133"/>
      <c r="J30" s="133"/>
      <c r="K30" s="133"/>
      <c r="L30" s="133"/>
      <c r="M30" s="133"/>
      <c r="N30" s="133"/>
      <c r="O30" s="133"/>
      <c r="P30" s="133"/>
      <c r="Q30" s="133"/>
      <c r="R30" s="133"/>
      <c r="S30" s="133"/>
      <c r="T30" s="133"/>
      <c r="U30" s="133"/>
      <c r="V30" s="133"/>
      <c r="W30" s="133"/>
      <c r="X30" s="134"/>
      <c r="Y30" s="133"/>
      <c r="Z30" s="133"/>
      <c r="AA30" s="133"/>
      <c r="AB30" s="133"/>
      <c r="AC30" s="133"/>
      <c r="AD30" s="133"/>
      <c r="AE30" s="133"/>
      <c r="AF30" s="133"/>
      <c r="AG30" s="133"/>
      <c r="AH30" s="133"/>
      <c r="AI30" s="133"/>
      <c r="AJ30" s="133"/>
      <c r="AK30" s="133"/>
      <c r="AL30" s="133"/>
      <c r="AM30" s="133"/>
      <c r="AN30" s="133"/>
      <c r="AO30" s="133"/>
      <c r="AP30" s="133"/>
      <c r="AQ30" s="133"/>
      <c r="AR30" s="134"/>
      <c r="AS30" s="147"/>
      <c r="AT30" s="148"/>
    </row>
    <row r="31" spans="1:47" x14ac:dyDescent="0.25">
      <c r="A31" s="432"/>
      <c r="B31" s="442"/>
      <c r="C31" s="136" t="s">
        <v>416</v>
      </c>
      <c r="D31" s="132">
        <f t="shared" si="3"/>
        <v>0</v>
      </c>
      <c r="E31" s="133"/>
      <c r="F31" s="133"/>
      <c r="G31" s="133"/>
      <c r="H31" s="134"/>
      <c r="I31" s="133"/>
      <c r="J31" s="133"/>
      <c r="K31" s="133"/>
      <c r="L31" s="133"/>
      <c r="M31" s="133"/>
      <c r="N31" s="133"/>
      <c r="O31" s="133"/>
      <c r="P31" s="133"/>
      <c r="Q31" s="133"/>
      <c r="R31" s="133"/>
      <c r="S31" s="133"/>
      <c r="T31" s="133"/>
      <c r="U31" s="133"/>
      <c r="V31" s="133"/>
      <c r="W31" s="133"/>
      <c r="X31" s="134"/>
      <c r="Y31" s="133"/>
      <c r="Z31" s="133"/>
      <c r="AA31" s="133"/>
      <c r="AB31" s="133"/>
      <c r="AC31" s="133"/>
      <c r="AD31" s="133"/>
      <c r="AE31" s="133"/>
      <c r="AF31" s="133"/>
      <c r="AG31" s="133"/>
      <c r="AH31" s="133"/>
      <c r="AI31" s="133"/>
      <c r="AJ31" s="133"/>
      <c r="AK31" s="133"/>
      <c r="AL31" s="133"/>
      <c r="AM31" s="133"/>
      <c r="AN31" s="133"/>
      <c r="AO31" s="133"/>
      <c r="AP31" s="133"/>
      <c r="AQ31" s="133"/>
      <c r="AR31" s="134"/>
      <c r="AS31" s="147"/>
      <c r="AT31" s="148"/>
    </row>
    <row r="32" spans="1:47" x14ac:dyDescent="0.25">
      <c r="A32" s="432"/>
      <c r="B32" s="442"/>
      <c r="C32" s="150" t="s">
        <v>417</v>
      </c>
      <c r="D32" s="132">
        <f t="shared" si="3"/>
        <v>0</v>
      </c>
      <c r="E32" s="133"/>
      <c r="F32" s="133"/>
      <c r="G32" s="133"/>
      <c r="H32" s="134"/>
      <c r="I32" s="133"/>
      <c r="J32" s="133"/>
      <c r="K32" s="133"/>
      <c r="L32" s="133"/>
      <c r="M32" s="133"/>
      <c r="N32" s="133"/>
      <c r="O32" s="133"/>
      <c r="P32" s="133"/>
      <c r="Q32" s="133"/>
      <c r="R32" s="133"/>
      <c r="S32" s="133"/>
      <c r="T32" s="133"/>
      <c r="U32" s="133"/>
      <c r="V32" s="133"/>
      <c r="W32" s="133"/>
      <c r="X32" s="134"/>
      <c r="Y32" s="133"/>
      <c r="Z32" s="133"/>
      <c r="AA32" s="133"/>
      <c r="AB32" s="133"/>
      <c r="AC32" s="133"/>
      <c r="AD32" s="133"/>
      <c r="AE32" s="133"/>
      <c r="AF32" s="133"/>
      <c r="AG32" s="133"/>
      <c r="AH32" s="133"/>
      <c r="AI32" s="133"/>
      <c r="AJ32" s="133"/>
      <c r="AK32" s="133"/>
      <c r="AL32" s="133"/>
      <c r="AM32" s="133"/>
      <c r="AN32" s="133"/>
      <c r="AO32" s="133"/>
      <c r="AP32" s="133"/>
      <c r="AQ32" s="133"/>
      <c r="AR32" s="134"/>
      <c r="AS32" s="147"/>
      <c r="AT32" s="148"/>
    </row>
    <row r="33" spans="1:46" x14ac:dyDescent="0.25">
      <c r="A33" s="432"/>
      <c r="B33" s="442"/>
      <c r="C33" s="172" t="s">
        <v>541</v>
      </c>
      <c r="D33" s="132">
        <f t="shared" si="3"/>
        <v>0</v>
      </c>
      <c r="E33" s="133"/>
      <c r="F33" s="133"/>
      <c r="G33" s="133"/>
      <c r="H33" s="134"/>
      <c r="I33" s="133"/>
      <c r="J33" s="133"/>
      <c r="K33" s="133"/>
      <c r="L33" s="133"/>
      <c r="M33" s="133"/>
      <c r="N33" s="133"/>
      <c r="O33" s="133"/>
      <c r="P33" s="133"/>
      <c r="Q33" s="133"/>
      <c r="R33" s="133"/>
      <c r="S33" s="133"/>
      <c r="T33" s="133"/>
      <c r="U33" s="133"/>
      <c r="V33" s="133"/>
      <c r="W33" s="133"/>
      <c r="X33" s="134"/>
      <c r="Y33" s="133"/>
      <c r="Z33" s="133"/>
      <c r="AA33" s="133"/>
      <c r="AB33" s="133"/>
      <c r="AC33" s="133"/>
      <c r="AD33" s="133"/>
      <c r="AE33" s="133"/>
      <c r="AF33" s="133"/>
      <c r="AG33" s="133"/>
      <c r="AH33" s="133"/>
      <c r="AI33" s="133"/>
      <c r="AJ33" s="133"/>
      <c r="AK33" s="133"/>
      <c r="AL33" s="133"/>
      <c r="AM33" s="133"/>
      <c r="AN33" s="133"/>
      <c r="AO33" s="133"/>
      <c r="AP33" s="133"/>
      <c r="AQ33" s="133"/>
      <c r="AR33" s="134"/>
      <c r="AS33" s="147"/>
      <c r="AT33" s="148"/>
    </row>
    <row r="34" spans="1:46" x14ac:dyDescent="0.25">
      <c r="A34" s="432"/>
      <c r="B34" s="442"/>
      <c r="C34" s="152" t="s">
        <v>316</v>
      </c>
      <c r="D34" s="176" t="str">
        <f>_xlfn.TEXTJOIN(", ",TRUE,$E34:$AR34)</f>
        <v/>
      </c>
      <c r="E34" s="133"/>
      <c r="F34" s="133"/>
      <c r="G34" s="133"/>
      <c r="H34" s="134"/>
      <c r="I34" s="133"/>
      <c r="J34" s="133"/>
      <c r="K34" s="133"/>
      <c r="L34" s="133"/>
      <c r="M34" s="133"/>
      <c r="N34" s="133"/>
      <c r="O34" s="133"/>
      <c r="P34" s="133"/>
      <c r="Q34" s="133"/>
      <c r="R34" s="133"/>
      <c r="S34" s="133"/>
      <c r="T34" s="133"/>
      <c r="U34" s="133"/>
      <c r="V34" s="133"/>
      <c r="W34" s="133"/>
      <c r="X34" s="134"/>
      <c r="Y34" s="133"/>
      <c r="Z34" s="133"/>
      <c r="AA34" s="133"/>
      <c r="AB34" s="133"/>
      <c r="AC34" s="133"/>
      <c r="AD34" s="133"/>
      <c r="AE34" s="133"/>
      <c r="AF34" s="133"/>
      <c r="AG34" s="133"/>
      <c r="AH34" s="133"/>
      <c r="AI34" s="133"/>
      <c r="AJ34" s="133"/>
      <c r="AK34" s="133"/>
      <c r="AL34" s="133"/>
      <c r="AM34" s="133"/>
      <c r="AN34" s="133"/>
      <c r="AO34" s="133"/>
      <c r="AP34" s="133"/>
      <c r="AQ34" s="133"/>
      <c r="AR34" s="134"/>
      <c r="AS34" s="147"/>
      <c r="AT34" s="148"/>
    </row>
    <row r="35" spans="1:46" x14ac:dyDescent="0.25">
      <c r="A35" s="432"/>
      <c r="B35" s="442"/>
      <c r="C35" s="172" t="s">
        <v>542</v>
      </c>
      <c r="D35" s="132">
        <f t="shared" si="3"/>
        <v>0</v>
      </c>
      <c r="E35" s="133"/>
      <c r="F35" s="133"/>
      <c r="G35" s="133"/>
      <c r="H35" s="134"/>
      <c r="I35" s="133"/>
      <c r="J35" s="133"/>
      <c r="K35" s="133"/>
      <c r="L35" s="133"/>
      <c r="M35" s="133"/>
      <c r="N35" s="133"/>
      <c r="O35" s="133"/>
      <c r="P35" s="133"/>
      <c r="Q35" s="133"/>
      <c r="R35" s="133"/>
      <c r="S35" s="133"/>
      <c r="T35" s="133"/>
      <c r="U35" s="133"/>
      <c r="V35" s="133"/>
      <c r="W35" s="133"/>
      <c r="X35" s="134"/>
      <c r="Y35" s="133"/>
      <c r="Z35" s="133"/>
      <c r="AA35" s="133"/>
      <c r="AB35" s="133"/>
      <c r="AC35" s="133"/>
      <c r="AD35" s="133"/>
      <c r="AE35" s="133"/>
      <c r="AF35" s="133"/>
      <c r="AG35" s="133"/>
      <c r="AH35" s="133"/>
      <c r="AI35" s="133"/>
      <c r="AJ35" s="133"/>
      <c r="AK35" s="133"/>
      <c r="AL35" s="133"/>
      <c r="AM35" s="133"/>
      <c r="AN35" s="133"/>
      <c r="AO35" s="133"/>
      <c r="AP35" s="133"/>
      <c r="AQ35" s="133"/>
      <c r="AR35" s="134"/>
      <c r="AS35" s="147"/>
      <c r="AT35" s="148"/>
    </row>
    <row r="36" spans="1:46" x14ac:dyDescent="0.25">
      <c r="A36" s="432"/>
      <c r="B36" s="442"/>
      <c r="C36" s="152" t="s">
        <v>395</v>
      </c>
      <c r="D36" s="177" t="str">
        <f>_xlfn.TEXTJOIN(", ",TRUE,$E36:$AR36)</f>
        <v/>
      </c>
      <c r="E36" s="133"/>
      <c r="F36" s="133"/>
      <c r="G36" s="133"/>
      <c r="H36" s="134"/>
      <c r="I36" s="133"/>
      <c r="J36" s="133"/>
      <c r="K36" s="133"/>
      <c r="L36" s="133"/>
      <c r="M36" s="133"/>
      <c r="N36" s="133"/>
      <c r="O36" s="133"/>
      <c r="P36" s="133"/>
      <c r="Q36" s="133"/>
      <c r="R36" s="133"/>
      <c r="S36" s="133"/>
      <c r="T36" s="133"/>
      <c r="U36" s="133"/>
      <c r="V36" s="133"/>
      <c r="W36" s="133"/>
      <c r="X36" s="134"/>
      <c r="Y36" s="133"/>
      <c r="Z36" s="133"/>
      <c r="AA36" s="133"/>
      <c r="AB36" s="133"/>
      <c r="AC36" s="133"/>
      <c r="AD36" s="133"/>
      <c r="AE36" s="133"/>
      <c r="AF36" s="133"/>
      <c r="AG36" s="133"/>
      <c r="AH36" s="133"/>
      <c r="AI36" s="133"/>
      <c r="AJ36" s="133"/>
      <c r="AK36" s="133"/>
      <c r="AL36" s="133"/>
      <c r="AM36" s="133"/>
      <c r="AN36" s="133"/>
      <c r="AO36" s="133"/>
      <c r="AP36" s="133"/>
      <c r="AQ36" s="133"/>
      <c r="AR36" s="134"/>
      <c r="AS36" s="147"/>
      <c r="AT36" s="148"/>
    </row>
    <row r="37" spans="1:46" x14ac:dyDescent="0.25">
      <c r="A37" s="432"/>
      <c r="B37" s="442"/>
      <c r="C37" s="173" t="s">
        <v>543</v>
      </c>
      <c r="D37" s="132">
        <f t="shared" si="3"/>
        <v>0</v>
      </c>
      <c r="E37" s="133"/>
      <c r="F37" s="133"/>
      <c r="G37" s="178"/>
      <c r="H37" s="134"/>
      <c r="I37" s="133"/>
      <c r="J37" s="133"/>
      <c r="K37" s="133"/>
      <c r="L37" s="133"/>
      <c r="M37" s="133"/>
      <c r="N37" s="133"/>
      <c r="O37" s="133"/>
      <c r="P37" s="133"/>
      <c r="Q37" s="133"/>
      <c r="R37" s="133"/>
      <c r="S37" s="133"/>
      <c r="T37" s="133"/>
      <c r="U37" s="133"/>
      <c r="V37" s="133"/>
      <c r="W37" s="133"/>
      <c r="X37" s="134"/>
      <c r="Y37" s="133"/>
      <c r="Z37" s="133"/>
      <c r="AA37" s="133"/>
      <c r="AB37" s="133"/>
      <c r="AC37" s="133"/>
      <c r="AD37" s="133"/>
      <c r="AE37" s="133"/>
      <c r="AF37" s="133"/>
      <c r="AG37" s="133"/>
      <c r="AH37" s="133"/>
      <c r="AI37" s="133"/>
      <c r="AJ37" s="133"/>
      <c r="AK37" s="133"/>
      <c r="AL37" s="133"/>
      <c r="AM37" s="133"/>
      <c r="AN37" s="133"/>
      <c r="AO37" s="133"/>
      <c r="AP37" s="133"/>
      <c r="AQ37" s="133"/>
      <c r="AR37" s="134"/>
      <c r="AS37" s="147"/>
      <c r="AT37" s="148"/>
    </row>
    <row r="38" spans="1:46" ht="15.75" thickBot="1" x14ac:dyDescent="0.3">
      <c r="A38" s="433"/>
      <c r="B38" s="443"/>
      <c r="C38" s="152" t="s">
        <v>422</v>
      </c>
      <c r="D38" s="179" t="str">
        <f>_xlfn.TEXTJOIN(", ",TRUE,$E38:$AR38)</f>
        <v/>
      </c>
      <c r="E38" s="180"/>
      <c r="F38" s="180"/>
      <c r="G38" s="180"/>
      <c r="H38" s="181"/>
      <c r="I38" s="182"/>
      <c r="J38" s="182"/>
      <c r="K38" s="182"/>
      <c r="L38" s="182"/>
      <c r="M38" s="182"/>
      <c r="N38" s="182"/>
      <c r="O38" s="182"/>
      <c r="P38" s="182"/>
      <c r="Q38" s="182"/>
      <c r="R38" s="182"/>
      <c r="S38" s="182"/>
      <c r="T38" s="182"/>
      <c r="U38" s="182"/>
      <c r="V38" s="182"/>
      <c r="W38" s="182"/>
      <c r="X38" s="183"/>
      <c r="Y38" s="182"/>
      <c r="Z38" s="182"/>
      <c r="AA38" s="182"/>
      <c r="AB38" s="182"/>
      <c r="AC38" s="182"/>
      <c r="AD38" s="182"/>
      <c r="AE38" s="182"/>
      <c r="AF38" s="182"/>
      <c r="AG38" s="182"/>
      <c r="AH38" s="182"/>
      <c r="AI38" s="182"/>
      <c r="AJ38" s="182"/>
      <c r="AK38" s="182"/>
      <c r="AL38" s="182"/>
      <c r="AM38" s="182"/>
      <c r="AN38" s="182"/>
      <c r="AO38" s="182"/>
      <c r="AP38" s="182"/>
      <c r="AQ38" s="182"/>
      <c r="AR38" s="183"/>
      <c r="AS38" s="184"/>
      <c r="AT38" s="158"/>
    </row>
    <row r="39" spans="1:46" ht="45.75" customHeight="1" thickBot="1" x14ac:dyDescent="0.3">
      <c r="A39" s="440" t="s">
        <v>423</v>
      </c>
      <c r="B39" s="441" t="s">
        <v>424</v>
      </c>
      <c r="C39" s="185" t="s">
        <v>425</v>
      </c>
      <c r="D39" s="496"/>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497"/>
      <c r="AD39" s="497"/>
      <c r="AE39" s="497"/>
      <c r="AF39" s="497"/>
      <c r="AG39" s="497"/>
      <c r="AH39" s="497"/>
      <c r="AI39" s="497"/>
      <c r="AJ39" s="497"/>
      <c r="AK39" s="497"/>
      <c r="AL39" s="497"/>
      <c r="AM39" s="497"/>
      <c r="AN39" s="497"/>
      <c r="AO39" s="497"/>
      <c r="AP39" s="497"/>
      <c r="AQ39" s="497"/>
      <c r="AR39" s="497"/>
      <c r="AS39" s="497"/>
      <c r="AT39" s="498"/>
    </row>
    <row r="40" spans="1:46" ht="30" x14ac:dyDescent="0.25">
      <c r="A40" s="432"/>
      <c r="B40" s="442"/>
      <c r="C40" s="111" t="s">
        <v>426</v>
      </c>
      <c r="D40" s="161">
        <f>SUM(E40:AR40)</f>
        <v>0</v>
      </c>
      <c r="E40" s="199"/>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2"/>
      <c r="AS40" s="114"/>
      <c r="AT40" s="115"/>
    </row>
    <row r="41" spans="1:46" ht="30.75" thickBot="1" x14ac:dyDescent="0.3">
      <c r="A41" s="433"/>
      <c r="B41" s="443"/>
      <c r="C41" s="201" t="s">
        <v>427</v>
      </c>
      <c r="D41" s="200">
        <f>SUM(E41:AR41)</f>
        <v>0</v>
      </c>
      <c r="E41" s="202"/>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4"/>
      <c r="AS41" s="114"/>
      <c r="AT41" s="115"/>
    </row>
    <row r="42" spans="1:46" ht="105.75" thickBot="1" x14ac:dyDescent="0.3">
      <c r="A42" s="74" t="s">
        <v>428</v>
      </c>
      <c r="B42" s="188" t="s">
        <v>429</v>
      </c>
      <c r="C42" s="160" t="s">
        <v>430</v>
      </c>
      <c r="D42" s="186">
        <f>SUM(E42:AR42)</f>
        <v>0</v>
      </c>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3"/>
      <c r="AS42" s="189"/>
      <c r="AT42" s="190"/>
    </row>
  </sheetData>
  <mergeCells count="14">
    <mergeCell ref="D27:AT27"/>
    <mergeCell ref="D39:AT39"/>
    <mergeCell ref="A39:A41"/>
    <mergeCell ref="B39:B41"/>
    <mergeCell ref="B10:B21"/>
    <mergeCell ref="A10:A21"/>
    <mergeCell ref="A22:A25"/>
    <mergeCell ref="B27:B38"/>
    <mergeCell ref="A27:A38"/>
    <mergeCell ref="E1:H1"/>
    <mergeCell ref="D4:AT4"/>
    <mergeCell ref="A4:A9"/>
    <mergeCell ref="B4:B9"/>
    <mergeCell ref="D10:AT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79998168889431442"/>
  </sheetPr>
  <dimension ref="A1:AT56"/>
  <sheetViews>
    <sheetView zoomScaleNormal="100" workbookViewId="0">
      <pane xSplit="4" ySplit="2" topLeftCell="E39" activePane="bottomRight" state="frozen"/>
      <selection pane="topRight" activeCell="E1" sqref="E1"/>
      <selection pane="bottomLeft" activeCell="A2" sqref="A2"/>
      <selection pane="bottomRight" activeCell="D56" sqref="D56"/>
    </sheetView>
  </sheetViews>
  <sheetFormatPr defaultRowHeight="15" x14ac:dyDescent="0.25"/>
  <cols>
    <col min="1" max="1" width="17" style="2" customWidth="1"/>
    <col min="2" max="2" width="25.28515625" style="2" customWidth="1"/>
    <col min="3" max="3" width="90.28515625" customWidth="1"/>
    <col min="4" max="4" width="15.42578125" customWidth="1"/>
    <col min="5" max="5" width="18.42578125" style="3" customWidth="1"/>
    <col min="6" max="6" width="17.7109375" customWidth="1"/>
    <col min="7" max="7" width="14.7109375" customWidth="1"/>
    <col min="8" max="8" width="15.5703125" customWidth="1"/>
    <col min="9" max="9" width="14.42578125" hidden="1" customWidth="1"/>
    <col min="10" max="44" width="15.28515625" hidden="1" customWidth="1"/>
    <col min="45" max="45" width="21.28515625" customWidth="1"/>
    <col min="46" max="46" width="25.7109375" customWidth="1"/>
  </cols>
  <sheetData>
    <row r="1" spans="1:46" ht="14.65" customHeight="1" thickBot="1" x14ac:dyDescent="0.3">
      <c r="E1" s="468" t="s">
        <v>521</v>
      </c>
      <c r="F1" s="469"/>
      <c r="G1" s="469"/>
      <c r="H1" s="469"/>
      <c r="AT1" s="6"/>
    </row>
    <row r="2" spans="1:46" ht="61.5" customHeight="1" thickBot="1" x14ac:dyDescent="0.3">
      <c r="A2" s="73" t="s">
        <v>228</v>
      </c>
      <c r="B2" s="59" t="s">
        <v>229</v>
      </c>
      <c r="C2" s="59" t="s">
        <v>230</v>
      </c>
      <c r="D2" s="28" t="s">
        <v>544</v>
      </c>
      <c r="E2" s="27" t="str">
        <f>'Form 1 SA &amp; Consortium'!E3</f>
        <v>Partner Organization 1 (Name)</v>
      </c>
      <c r="F2" s="27" t="str">
        <f>'Form 1 SA &amp; Consortium'!F3</f>
        <v>Partner Organization 2 (Name)</v>
      </c>
      <c r="G2" s="27" t="str">
        <f>'Form 1 SA &amp; Consortium'!G3</f>
        <v>Partner Organization 3 (Name)</v>
      </c>
      <c r="H2" s="27" t="str">
        <f>'Form 1 SA &amp; Consortium'!H3</f>
        <v>Partner Organization 4 (Name)</v>
      </c>
      <c r="I2" s="27" t="str">
        <f>'Form 1 SA &amp; Consortium'!I3</f>
        <v>Partner Organization 5 (Name)</v>
      </c>
      <c r="J2" s="27" t="str">
        <f>'Form 1 SA &amp; Consortium'!J3</f>
        <v>Partner Organization 6 (Name)</v>
      </c>
      <c r="K2" s="27" t="str">
        <f>'Form 1 SA &amp; Consortium'!K3</f>
        <v xml:space="preserve">Partner Organization 7 (Name) </v>
      </c>
      <c r="L2" s="27" t="str">
        <f>'Form 1 SA &amp; Consortium'!L3</f>
        <v>Partner Organization 8 (Name)</v>
      </c>
      <c r="M2" s="27" t="str">
        <f>'Form 1 SA &amp; Consortium'!M3</f>
        <v>Partner Organization 9 (Name)</v>
      </c>
      <c r="N2" s="27" t="str">
        <f>'Form 1 SA &amp; Consortium'!N3</f>
        <v>Partner Organization 10 (Name)</v>
      </c>
      <c r="O2" s="27" t="str">
        <f>'Form 1 SA &amp; Consortium'!O3</f>
        <v xml:space="preserve">Partner Organization 11 (Name) </v>
      </c>
      <c r="P2" s="27" t="str">
        <f>'Form 1 SA &amp; Consortium'!P3</f>
        <v>Partner Organization 12 (Name)</v>
      </c>
      <c r="Q2" s="27" t="str">
        <f>'Form 1 SA &amp; Consortium'!Q3</f>
        <v>Partner Organization 13 (Name)</v>
      </c>
      <c r="R2" s="27" t="str">
        <f>'Form 1 SA &amp; Consortium'!R3</f>
        <v>Partner Organization 14 (Name)</v>
      </c>
      <c r="S2" s="27" t="str">
        <f>'Form 1 SA &amp; Consortium'!S3</f>
        <v xml:space="preserve">Partner Organization 15 (Name) </v>
      </c>
      <c r="T2" s="27" t="str">
        <f>'Form 1 SA &amp; Consortium'!T3</f>
        <v>Partner Organization 16 (Name)</v>
      </c>
      <c r="U2" s="27" t="str">
        <f>'Form 1 SA &amp; Consortium'!U3</f>
        <v>Partner Organization 17 (Name)</v>
      </c>
      <c r="V2" s="27" t="str">
        <f>'Form 1 SA &amp; Consortium'!V3</f>
        <v>Partner Organization 18 (Name)</v>
      </c>
      <c r="W2" s="27" t="str">
        <f>'Form 1 SA &amp; Consortium'!W3</f>
        <v xml:space="preserve">Partner Organization 19 (Name) </v>
      </c>
      <c r="X2" s="27" t="str">
        <f>'Form 1 SA &amp; Consortium'!X3</f>
        <v>Partner Organization 20 (Name)</v>
      </c>
      <c r="Y2" s="27" t="str">
        <f>'Form 1 SA &amp; Consortium'!Y3</f>
        <v>Partner Organization 21 (Name)</v>
      </c>
      <c r="Z2" s="27" t="str">
        <f>'Form 1 SA &amp; Consortium'!Z3</f>
        <v>Partner Organization 22 (Name)</v>
      </c>
      <c r="AA2" s="27" t="str">
        <f>'Form 1 SA &amp; Consortium'!AA3</f>
        <v xml:space="preserve">Partner Organization 23 (Name) </v>
      </c>
      <c r="AB2" s="27" t="str">
        <f>'Form 1 SA &amp; Consortium'!AB3</f>
        <v>Partner Organization 24 (Name)</v>
      </c>
      <c r="AC2" s="27" t="str">
        <f>'Form 1 SA &amp; Consortium'!AC3</f>
        <v>Partner Organization 25 (Name)</v>
      </c>
      <c r="AD2" s="27" t="str">
        <f>'Form 1 SA &amp; Consortium'!AD3</f>
        <v>Partner Organization 26 (Name)</v>
      </c>
      <c r="AE2" s="27" t="str">
        <f>'Form 1 SA &amp; Consortium'!AE3</f>
        <v xml:space="preserve">Partner Organization 27 (Name) </v>
      </c>
      <c r="AF2" s="27" t="str">
        <f>'Form 1 SA &amp; Consortium'!AF3</f>
        <v>Partner Organization 28 (Name)</v>
      </c>
      <c r="AG2" s="27" t="str">
        <f>'Form 1 SA &amp; Consortium'!AG3</f>
        <v>Partner Organization 29 (Name)</v>
      </c>
      <c r="AH2" s="27" t="str">
        <f>'Form 1 SA &amp; Consortium'!AH3</f>
        <v>Partner Organization 30 (Name)</v>
      </c>
      <c r="AI2" s="27" t="str">
        <f>'Form 1 SA &amp; Consortium'!AI3</f>
        <v xml:space="preserve">Partner Organization 31 (Name) </v>
      </c>
      <c r="AJ2" s="27" t="str">
        <f>'Form 1 SA &amp; Consortium'!AJ3</f>
        <v>Partner Organization 32 (Name)</v>
      </c>
      <c r="AK2" s="27" t="str">
        <f>'Form 1 SA &amp; Consortium'!AK3</f>
        <v>Partner Organization 33 (Name)</v>
      </c>
      <c r="AL2" s="27" t="str">
        <f>'Form 1 SA &amp; Consortium'!AL3</f>
        <v>Partner Organization 34 (Name)</v>
      </c>
      <c r="AM2" s="27" t="str">
        <f>'Form 1 SA &amp; Consortium'!AM3</f>
        <v>Partner Organization 35 (Name)</v>
      </c>
      <c r="AN2" s="27" t="str">
        <f>'Form 1 SA &amp; Consortium'!AN3</f>
        <v xml:space="preserve">Partner Organization 36 (Name) </v>
      </c>
      <c r="AO2" s="27" t="str">
        <f>'Form 1 SA &amp; Consortium'!AO3</f>
        <v>Partner Organization 37 (Name)</v>
      </c>
      <c r="AP2" s="27" t="str">
        <f>'Form 1 SA &amp; Consortium'!AP3</f>
        <v>Partner Organization 38 (Name)</v>
      </c>
      <c r="AQ2" s="27" t="str">
        <f>'Form 1 SA &amp; Consortium'!AQ3</f>
        <v>Partner Organization 39 (Name)</v>
      </c>
      <c r="AR2" s="27" t="str">
        <f>'Form 1 SA &amp; Consortium'!AR3</f>
        <v xml:space="preserve">Partner Organization 40 (Name) </v>
      </c>
      <c r="AS2" s="59" t="s">
        <v>508</v>
      </c>
      <c r="AT2" s="72" t="s">
        <v>509</v>
      </c>
    </row>
    <row r="3" spans="1:46" ht="75.75" thickBot="1" x14ac:dyDescent="0.3">
      <c r="A3" s="440" t="s">
        <v>431</v>
      </c>
      <c r="B3" s="500" t="s">
        <v>432</v>
      </c>
      <c r="C3" s="38" t="s">
        <v>433</v>
      </c>
      <c r="D3" s="486"/>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87"/>
      <c r="AT3" s="488"/>
    </row>
    <row r="4" spans="1:46" ht="15.75" thickBot="1" x14ac:dyDescent="0.3">
      <c r="A4" s="432"/>
      <c r="B4" s="501"/>
      <c r="C4" s="108" t="s">
        <v>434</v>
      </c>
      <c r="D4" s="334">
        <f>SUM(E4:AR4)</f>
        <v>0</v>
      </c>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110"/>
      <c r="AT4" s="110"/>
    </row>
    <row r="5" spans="1:46" ht="45.75" thickBot="1" x14ac:dyDescent="0.3">
      <c r="A5" s="433"/>
      <c r="B5" s="502"/>
      <c r="C5" s="102" t="s">
        <v>545</v>
      </c>
      <c r="D5" s="334">
        <f>SUM(E5:AR5)</f>
        <v>0</v>
      </c>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110"/>
      <c r="AT5" s="110"/>
    </row>
    <row r="6" spans="1:46" ht="34.15" customHeight="1" thickBot="1" x14ac:dyDescent="0.3">
      <c r="A6" s="432" t="s">
        <v>436</v>
      </c>
      <c r="B6" s="440" t="s">
        <v>437</v>
      </c>
      <c r="C6" s="101" t="s">
        <v>438</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80"/>
    </row>
    <row r="7" spans="1:46" ht="61.5" customHeight="1" thickBot="1" x14ac:dyDescent="0.3">
      <c r="A7" s="433"/>
      <c r="B7" s="433"/>
      <c r="C7" s="102" t="s">
        <v>439</v>
      </c>
      <c r="D7" s="90">
        <f>SUM((E7:AR7))</f>
        <v>0</v>
      </c>
      <c r="E7" s="203"/>
      <c r="F7" s="203"/>
      <c r="G7" s="203"/>
      <c r="H7" s="203"/>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41"/>
      <c r="AS7" s="83"/>
      <c r="AT7" s="83"/>
    </row>
    <row r="8" spans="1:46" ht="60" customHeight="1" x14ac:dyDescent="0.25">
      <c r="A8" s="472" t="s">
        <v>440</v>
      </c>
      <c r="B8" s="500" t="s">
        <v>441</v>
      </c>
      <c r="C8" s="31" t="s">
        <v>442</v>
      </c>
      <c r="D8" s="481"/>
      <c r="E8" s="481"/>
      <c r="F8" s="481"/>
      <c r="G8" s="481"/>
      <c r="H8" s="481"/>
      <c r="I8" s="481"/>
      <c r="J8" s="481"/>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481"/>
      <c r="AJ8" s="481"/>
      <c r="AK8" s="481"/>
      <c r="AL8" s="481"/>
      <c r="AM8" s="481"/>
      <c r="AN8" s="481"/>
      <c r="AO8" s="481"/>
      <c r="AP8" s="481"/>
      <c r="AQ8" s="481"/>
      <c r="AR8" s="481"/>
      <c r="AS8" s="481"/>
      <c r="AT8" s="482"/>
    </row>
    <row r="9" spans="1:46" x14ac:dyDescent="0.25">
      <c r="A9" s="473"/>
      <c r="B9" s="501"/>
      <c r="C9" s="103" t="s">
        <v>443</v>
      </c>
      <c r="D9" s="87">
        <f t="shared" ref="D9:D12" si="0">SUM(E9:AR9)</f>
        <v>0</v>
      </c>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78"/>
      <c r="AT9" s="95"/>
    </row>
    <row r="10" spans="1:46" x14ac:dyDescent="0.25">
      <c r="A10" s="473"/>
      <c r="B10" s="501"/>
      <c r="C10" s="103" t="s">
        <v>444</v>
      </c>
      <c r="D10" s="88">
        <f t="shared" si="0"/>
        <v>0</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78"/>
      <c r="AT10" s="95"/>
    </row>
    <row r="11" spans="1:46" x14ac:dyDescent="0.25">
      <c r="A11" s="473"/>
      <c r="B11" s="501"/>
      <c r="C11" s="103" t="s">
        <v>445</v>
      </c>
      <c r="D11" s="87">
        <f t="shared" si="0"/>
        <v>0</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78"/>
      <c r="AT11" s="95"/>
    </row>
    <row r="12" spans="1:46" x14ac:dyDescent="0.25">
      <c r="A12" s="473"/>
      <c r="B12" s="501"/>
      <c r="C12" s="103" t="s">
        <v>446</v>
      </c>
      <c r="D12" s="87">
        <f t="shared" si="0"/>
        <v>0</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78"/>
      <c r="AT12" s="95"/>
    </row>
    <row r="13" spans="1:46" x14ac:dyDescent="0.25">
      <c r="A13" s="473"/>
      <c r="B13" s="501"/>
      <c r="C13" s="103" t="s">
        <v>447</v>
      </c>
      <c r="D13" s="87">
        <f>SUM(E13:AR13)</f>
        <v>0</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78"/>
      <c r="AT13" s="95"/>
    </row>
    <row r="14" spans="1:46" x14ac:dyDescent="0.25">
      <c r="A14" s="473"/>
      <c r="B14" s="501"/>
      <c r="C14" s="81" t="s">
        <v>316</v>
      </c>
      <c r="D14" s="87" t="str">
        <f>_xlfn.TEXTJOIN(", ",TRUE,E14:AR14)</f>
        <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78"/>
      <c r="AT14" s="95"/>
    </row>
    <row r="15" spans="1:46" x14ac:dyDescent="0.25">
      <c r="A15" s="473"/>
      <c r="B15" s="501"/>
      <c r="C15" s="103" t="s">
        <v>448</v>
      </c>
      <c r="D15" s="87">
        <f>SUM(E15:AR15)</f>
        <v>0</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78"/>
      <c r="AT15" s="95"/>
    </row>
    <row r="16" spans="1:46" ht="15.75" thickBot="1" x14ac:dyDescent="0.3">
      <c r="A16" s="474"/>
      <c r="B16" s="502"/>
      <c r="C16" s="82" t="s">
        <v>395</v>
      </c>
      <c r="D16" s="87" t="str">
        <f>_xlfn.TEXTJOIN(", ",TRUE,E16:AR16)</f>
        <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78"/>
      <c r="AT16" s="95"/>
    </row>
    <row r="17" spans="1:46" ht="106.15" customHeight="1" thickBot="1" x14ac:dyDescent="0.3">
      <c r="A17" s="503" t="s">
        <v>546</v>
      </c>
      <c r="B17" s="440" t="s">
        <v>547</v>
      </c>
      <c r="C17" s="18" t="s">
        <v>548</v>
      </c>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7"/>
    </row>
    <row r="18" spans="1:46" ht="15.75" thickBot="1" x14ac:dyDescent="0.3">
      <c r="A18" s="432"/>
      <c r="B18" s="432"/>
      <c r="C18" s="108" t="s">
        <v>452</v>
      </c>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c r="AM18" s="504"/>
      <c r="AN18" s="504"/>
      <c r="AO18" s="504"/>
      <c r="AP18" s="504"/>
      <c r="AQ18" s="504"/>
      <c r="AR18" s="504"/>
      <c r="AS18" s="504"/>
      <c r="AT18" s="505"/>
    </row>
    <row r="19" spans="1:46" x14ac:dyDescent="0.25">
      <c r="A19" s="432"/>
      <c r="B19" s="432"/>
      <c r="C19" s="14" t="s">
        <v>453</v>
      </c>
      <c r="D19" s="89">
        <f t="shared" ref="D19:D25" si="1">SUM(E19:AR19)</f>
        <v>0</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37"/>
      <c r="AS19" s="94"/>
      <c r="AT19" s="94"/>
    </row>
    <row r="20" spans="1:46" x14ac:dyDescent="0.25">
      <c r="A20" s="432"/>
      <c r="B20" s="432"/>
      <c r="C20" s="14" t="s">
        <v>454</v>
      </c>
      <c r="D20" s="87">
        <f t="shared" si="1"/>
        <v>0</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37"/>
      <c r="AS20" s="78"/>
      <c r="AT20" s="78"/>
    </row>
    <row r="21" spans="1:46" x14ac:dyDescent="0.25">
      <c r="A21" s="432"/>
      <c r="B21" s="432"/>
      <c r="C21" s="14" t="s">
        <v>455</v>
      </c>
      <c r="D21" s="87">
        <f t="shared" si="1"/>
        <v>0</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37"/>
      <c r="AS21" s="78"/>
      <c r="AT21" s="78"/>
    </row>
    <row r="22" spans="1:46" x14ac:dyDescent="0.25">
      <c r="A22" s="432"/>
      <c r="B22" s="432"/>
      <c r="C22" s="14" t="s">
        <v>456</v>
      </c>
      <c r="D22" s="87">
        <f t="shared" si="1"/>
        <v>0</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37"/>
      <c r="AS22" s="78"/>
      <c r="AT22" s="78"/>
    </row>
    <row r="23" spans="1:46" x14ac:dyDescent="0.25">
      <c r="A23" s="432"/>
      <c r="B23" s="432"/>
      <c r="C23" s="14" t="s">
        <v>447</v>
      </c>
      <c r="D23" s="91">
        <f t="shared" si="1"/>
        <v>0</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37"/>
      <c r="AS23" s="78"/>
      <c r="AT23" s="78"/>
    </row>
    <row r="24" spans="1:46" x14ac:dyDescent="0.25">
      <c r="A24" s="432"/>
      <c r="B24" s="432"/>
      <c r="C24" s="81" t="s">
        <v>316</v>
      </c>
      <c r="D24" s="104" t="str">
        <f>_xlfn.TEXTJOIN(", ",TRUE,E24:AR24)</f>
        <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37"/>
      <c r="AS24" s="78"/>
      <c r="AT24" s="78"/>
    </row>
    <row r="25" spans="1:46" x14ac:dyDescent="0.25">
      <c r="A25" s="432"/>
      <c r="B25" s="432"/>
      <c r="C25" s="14" t="s">
        <v>448</v>
      </c>
      <c r="D25" s="91">
        <f t="shared" si="1"/>
        <v>0</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37"/>
      <c r="AS25" s="78"/>
      <c r="AT25" s="78"/>
    </row>
    <row r="26" spans="1:46" x14ac:dyDescent="0.25">
      <c r="A26" s="432"/>
      <c r="B26" s="432"/>
      <c r="C26" s="81" t="s">
        <v>395</v>
      </c>
      <c r="D26" s="104" t="str">
        <f>_xlfn.TEXTJOIN(", ",TRUE,E26:AR26)</f>
        <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37"/>
      <c r="AS26" s="78"/>
      <c r="AT26" s="78"/>
    </row>
    <row r="27" spans="1:46" x14ac:dyDescent="0.25">
      <c r="A27" s="432"/>
      <c r="B27" s="432"/>
      <c r="C27" s="14" t="s">
        <v>458</v>
      </c>
      <c r="D27" s="91">
        <f>SUM(E27:AR27)</f>
        <v>0</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37"/>
      <c r="AS27" s="79"/>
      <c r="AT27" s="79"/>
    </row>
    <row r="28" spans="1:46" x14ac:dyDescent="0.25">
      <c r="A28" s="432"/>
      <c r="B28" s="432"/>
      <c r="C28" s="81" t="s">
        <v>422</v>
      </c>
      <c r="D28" s="104" t="str">
        <f>_xlfn.TEXTJOIN(", ",TRUE,E28:AR28)</f>
        <v/>
      </c>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37"/>
      <c r="AS28" s="79"/>
      <c r="AT28" s="79"/>
    </row>
    <row r="29" spans="1:46" x14ac:dyDescent="0.25">
      <c r="A29" s="432"/>
      <c r="B29" s="432"/>
      <c r="C29" s="14" t="s">
        <v>459</v>
      </c>
      <c r="D29" s="91">
        <f t="shared" ref="D29" si="2">SUM(E29:AR29)</f>
        <v>0</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37"/>
      <c r="AS29" s="79"/>
      <c r="AT29" s="79"/>
    </row>
    <row r="30" spans="1:46" ht="15.75" thickBot="1" x14ac:dyDescent="0.3">
      <c r="A30" s="432"/>
      <c r="B30" s="432"/>
      <c r="C30" s="82" t="s">
        <v>460</v>
      </c>
      <c r="D30" s="107" t="str">
        <f>_xlfn.TEXTJOIN(", ",TRUE,E30:AR30)</f>
        <v/>
      </c>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9"/>
      <c r="AS30" s="83"/>
      <c r="AT30" s="83"/>
    </row>
    <row r="31" spans="1:46" ht="20.25" customHeight="1" x14ac:dyDescent="0.25">
      <c r="A31" s="432"/>
      <c r="B31" s="432"/>
      <c r="C31" s="108" t="s">
        <v>461</v>
      </c>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1"/>
      <c r="AM31" s="481"/>
      <c r="AN31" s="481"/>
      <c r="AO31" s="481"/>
      <c r="AP31" s="481"/>
      <c r="AQ31" s="481"/>
      <c r="AR31" s="481"/>
      <c r="AS31" s="481"/>
      <c r="AT31" s="482"/>
    </row>
    <row r="32" spans="1:46" x14ac:dyDescent="0.25">
      <c r="A32" s="432"/>
      <c r="B32" s="432"/>
      <c r="C32" s="14" t="s">
        <v>453</v>
      </c>
      <c r="D32" s="105">
        <f>SUM(E32:AR32)</f>
        <v>0</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94"/>
      <c r="AT32" s="94"/>
    </row>
    <row r="33" spans="1:46" x14ac:dyDescent="0.25">
      <c r="A33" s="432"/>
      <c r="B33" s="432"/>
      <c r="C33" s="14" t="s">
        <v>454</v>
      </c>
      <c r="D33" s="105">
        <f>SUM(E33:AR33)</f>
        <v>0</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78"/>
      <c r="AT33" s="78"/>
    </row>
    <row r="34" spans="1:46" x14ac:dyDescent="0.25">
      <c r="A34" s="432"/>
      <c r="B34" s="432"/>
      <c r="C34" s="14" t="s">
        <v>455</v>
      </c>
      <c r="D34" s="105">
        <f t="shared" ref="D34:D38" si="3">SUM(E34:AR34)</f>
        <v>0</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78"/>
      <c r="AT34" s="78"/>
    </row>
    <row r="35" spans="1:46" x14ac:dyDescent="0.25">
      <c r="A35" s="432"/>
      <c r="B35" s="432"/>
      <c r="C35" s="14" t="s">
        <v>456</v>
      </c>
      <c r="D35" s="105">
        <f t="shared" si="3"/>
        <v>0</v>
      </c>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78"/>
      <c r="AT35" s="78"/>
    </row>
    <row r="36" spans="1:46" x14ac:dyDescent="0.25">
      <c r="A36" s="432"/>
      <c r="B36" s="432"/>
      <c r="C36" s="14" t="s">
        <v>447</v>
      </c>
      <c r="D36" s="106">
        <f t="shared" si="3"/>
        <v>0</v>
      </c>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78"/>
      <c r="AT36" s="78"/>
    </row>
    <row r="37" spans="1:46" x14ac:dyDescent="0.25">
      <c r="A37" s="432"/>
      <c r="B37" s="432"/>
      <c r="C37" s="81" t="s">
        <v>316</v>
      </c>
      <c r="D37" s="104" t="str">
        <f>_xlfn.TEXTJOIN(", ",TRUE,E37:AR37)</f>
        <v/>
      </c>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78"/>
      <c r="AT37" s="78"/>
    </row>
    <row r="38" spans="1:46" x14ac:dyDescent="0.25">
      <c r="A38" s="432"/>
      <c r="B38" s="432"/>
      <c r="C38" s="14" t="s">
        <v>448</v>
      </c>
      <c r="D38" s="106">
        <f t="shared" si="3"/>
        <v>0</v>
      </c>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78"/>
      <c r="AT38" s="78"/>
    </row>
    <row r="39" spans="1:46" x14ac:dyDescent="0.25">
      <c r="A39" s="432"/>
      <c r="B39" s="432"/>
      <c r="C39" s="81" t="s">
        <v>395</v>
      </c>
      <c r="D39" s="104" t="str">
        <f>_xlfn.TEXTJOIN(", ",TRUE,E39:AR39)</f>
        <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78"/>
      <c r="AT39" s="78"/>
    </row>
    <row r="40" spans="1:46" x14ac:dyDescent="0.25">
      <c r="A40" s="432"/>
      <c r="B40" s="432"/>
      <c r="C40" s="14" t="s">
        <v>458</v>
      </c>
      <c r="D40" s="106">
        <f>SUM(E40:AR40)</f>
        <v>0</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79"/>
      <c r="AT40" s="79"/>
    </row>
    <row r="41" spans="1:46" x14ac:dyDescent="0.25">
      <c r="A41" s="432"/>
      <c r="B41" s="432"/>
      <c r="C41" s="81" t="s">
        <v>422</v>
      </c>
      <c r="D41" s="104" t="str">
        <f>_xlfn.TEXTJOIN(", ",TRUE,E41:AR41)</f>
        <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79"/>
      <c r="AT41" s="79"/>
    </row>
    <row r="42" spans="1:46" x14ac:dyDescent="0.25">
      <c r="A42" s="432"/>
      <c r="B42" s="432"/>
      <c r="C42" s="14" t="s">
        <v>459</v>
      </c>
      <c r="D42" s="106">
        <f t="shared" ref="D42" si="4">SUM(E42:AR42)</f>
        <v>0</v>
      </c>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79"/>
      <c r="AT42" s="79"/>
    </row>
    <row r="43" spans="1:46" ht="15.75" thickBot="1" x14ac:dyDescent="0.3">
      <c r="A43" s="432"/>
      <c r="B43" s="432"/>
      <c r="C43" s="82" t="s">
        <v>460</v>
      </c>
      <c r="D43" s="107" t="str">
        <f>_xlfn.TEXTJOIN(", ",TRUE,E43:AR43)</f>
        <v/>
      </c>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83"/>
      <c r="AT43" s="83"/>
    </row>
    <row r="44" spans="1:46" ht="18.75" customHeight="1" thickBot="1" x14ac:dyDescent="0.3">
      <c r="A44" s="432"/>
      <c r="B44" s="432"/>
      <c r="C44" s="108" t="s">
        <v>463</v>
      </c>
      <c r="D44" s="504"/>
      <c r="E44" s="504"/>
      <c r="F44" s="504"/>
      <c r="G44" s="504"/>
      <c r="H44" s="504"/>
      <c r="I44" s="504"/>
      <c r="J44" s="504"/>
      <c r="K44" s="504"/>
      <c r="L44" s="504"/>
      <c r="M44" s="504"/>
      <c r="N44" s="504"/>
      <c r="O44" s="504"/>
      <c r="P44" s="504"/>
      <c r="Q44" s="504"/>
      <c r="R44" s="504"/>
      <c r="S44" s="504"/>
      <c r="T44" s="504"/>
      <c r="U44" s="504"/>
      <c r="V44" s="504"/>
      <c r="W44" s="504"/>
      <c r="X44" s="504"/>
      <c r="Y44" s="504"/>
      <c r="Z44" s="504"/>
      <c r="AA44" s="504"/>
      <c r="AB44" s="504"/>
      <c r="AC44" s="504"/>
      <c r="AD44" s="504"/>
      <c r="AE44" s="504"/>
      <c r="AF44" s="504"/>
      <c r="AG44" s="504"/>
      <c r="AH44" s="504"/>
      <c r="AI44" s="504"/>
      <c r="AJ44" s="504"/>
      <c r="AK44" s="504"/>
      <c r="AL44" s="504"/>
      <c r="AM44" s="504"/>
      <c r="AN44" s="504"/>
      <c r="AO44" s="504"/>
      <c r="AP44" s="504"/>
      <c r="AQ44" s="504"/>
      <c r="AR44" s="504"/>
      <c r="AS44" s="504"/>
      <c r="AT44" s="505"/>
    </row>
    <row r="45" spans="1:46" x14ac:dyDescent="0.25">
      <c r="A45" s="432"/>
      <c r="B45" s="432"/>
      <c r="C45" s="14" t="s">
        <v>453</v>
      </c>
      <c r="D45" s="89">
        <f t="shared" ref="D45:D51" si="5">SUM(E45:AR45)</f>
        <v>0</v>
      </c>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37"/>
      <c r="AS45" s="94"/>
      <c r="AT45" s="94"/>
    </row>
    <row r="46" spans="1:46" x14ac:dyDescent="0.25">
      <c r="A46" s="432"/>
      <c r="B46" s="432"/>
      <c r="C46" s="14" t="s">
        <v>454</v>
      </c>
      <c r="D46" s="87">
        <f t="shared" si="5"/>
        <v>0</v>
      </c>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37"/>
      <c r="AS46" s="78"/>
      <c r="AT46" s="78"/>
    </row>
    <row r="47" spans="1:46" x14ac:dyDescent="0.25">
      <c r="A47" s="432"/>
      <c r="B47" s="432"/>
      <c r="C47" s="14" t="s">
        <v>455</v>
      </c>
      <c r="D47" s="87">
        <f t="shared" si="5"/>
        <v>0</v>
      </c>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37"/>
      <c r="AS47" s="78"/>
      <c r="AT47" s="78"/>
    </row>
    <row r="48" spans="1:46" x14ac:dyDescent="0.25">
      <c r="A48" s="432"/>
      <c r="B48" s="432"/>
      <c r="C48" s="14" t="s">
        <v>456</v>
      </c>
      <c r="D48" s="87">
        <f t="shared" si="5"/>
        <v>0</v>
      </c>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37"/>
      <c r="AS48" s="78"/>
      <c r="AT48" s="78"/>
    </row>
    <row r="49" spans="1:46" x14ac:dyDescent="0.25">
      <c r="A49" s="432"/>
      <c r="B49" s="432"/>
      <c r="C49" s="14" t="s">
        <v>447</v>
      </c>
      <c r="D49" s="91">
        <f t="shared" si="5"/>
        <v>0</v>
      </c>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37"/>
      <c r="AS49" s="78"/>
      <c r="AT49" s="78"/>
    </row>
    <row r="50" spans="1:46" x14ac:dyDescent="0.25">
      <c r="A50" s="432"/>
      <c r="B50" s="432"/>
      <c r="C50" s="81" t="s">
        <v>316</v>
      </c>
      <c r="D50" s="104" t="str">
        <f>_xlfn.TEXTJOIN(", ",TRUE,E50:AR50)</f>
        <v/>
      </c>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37"/>
      <c r="AS50" s="78"/>
      <c r="AT50" s="78"/>
    </row>
    <row r="51" spans="1:46" x14ac:dyDescent="0.25">
      <c r="A51" s="432"/>
      <c r="B51" s="432"/>
      <c r="C51" s="14" t="s">
        <v>448</v>
      </c>
      <c r="D51" s="91">
        <f t="shared" si="5"/>
        <v>0</v>
      </c>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37"/>
      <c r="AS51" s="78"/>
      <c r="AT51" s="78"/>
    </row>
    <row r="52" spans="1:46" x14ac:dyDescent="0.25">
      <c r="A52" s="432"/>
      <c r="B52" s="432"/>
      <c r="C52" s="81" t="s">
        <v>395</v>
      </c>
      <c r="D52" s="104" t="str">
        <f>_xlfn.TEXTJOIN(", ",TRUE,E52:AR52)</f>
        <v/>
      </c>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37"/>
      <c r="AS52" s="78"/>
      <c r="AT52" s="78"/>
    </row>
    <row r="53" spans="1:46" x14ac:dyDescent="0.25">
      <c r="A53" s="432"/>
      <c r="B53" s="432"/>
      <c r="C53" s="14" t="s">
        <v>458</v>
      </c>
      <c r="D53" s="91">
        <f>SUM(E53:AR53)</f>
        <v>0</v>
      </c>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37"/>
      <c r="AS53" s="79"/>
      <c r="AT53" s="79"/>
    </row>
    <row r="54" spans="1:46" x14ac:dyDescent="0.25">
      <c r="A54" s="432"/>
      <c r="B54" s="432"/>
      <c r="C54" s="81" t="s">
        <v>422</v>
      </c>
      <c r="D54" s="104" t="str">
        <f>_xlfn.TEXTJOIN(", ",TRUE,E54:AR54)</f>
        <v/>
      </c>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37"/>
      <c r="AS54" s="79"/>
      <c r="AT54" s="79"/>
    </row>
    <row r="55" spans="1:46" x14ac:dyDescent="0.25">
      <c r="A55" s="432"/>
      <c r="B55" s="432"/>
      <c r="C55" s="14" t="s">
        <v>459</v>
      </c>
      <c r="D55" s="91">
        <f t="shared" ref="D55" si="6">SUM(E55:AR55)</f>
        <v>0</v>
      </c>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35"/>
      <c r="AS55" s="79"/>
      <c r="AT55" s="79"/>
    </row>
    <row r="56" spans="1:46" ht="15.75" thickBot="1" x14ac:dyDescent="0.3">
      <c r="A56" s="433"/>
      <c r="B56" s="433"/>
      <c r="C56" s="82" t="s">
        <v>460</v>
      </c>
      <c r="D56" s="107" t="str">
        <f>_xlfn.TEXTJOIN(", ",TRUE,E56:AR56)</f>
        <v/>
      </c>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9"/>
      <c r="AS56" s="83"/>
      <c r="AT56" s="83"/>
    </row>
  </sheetData>
  <mergeCells count="16">
    <mergeCell ref="B17:B56"/>
    <mergeCell ref="A17:A56"/>
    <mergeCell ref="D6:AT6"/>
    <mergeCell ref="A8:A16"/>
    <mergeCell ref="B8:B16"/>
    <mergeCell ref="D44:AT44"/>
    <mergeCell ref="D31:AT31"/>
    <mergeCell ref="D18:AT18"/>
    <mergeCell ref="D17:AT17"/>
    <mergeCell ref="D8:AT8"/>
    <mergeCell ref="E1:H1"/>
    <mergeCell ref="D3:AT3"/>
    <mergeCell ref="B3:B5"/>
    <mergeCell ref="A3:A5"/>
    <mergeCell ref="B6:B7"/>
    <mergeCell ref="A6:A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A05A003A63AB439A7A17977ABED4BB" ma:contentTypeVersion="18" ma:contentTypeDescription="Create a new document." ma:contentTypeScope="" ma:versionID="e7ca131fefe27661e83fc37e5c88c7a3">
  <xsd:schema xmlns:xsd="http://www.w3.org/2001/XMLSchema" xmlns:xs="http://www.w3.org/2001/XMLSchema" xmlns:p="http://schemas.microsoft.com/office/2006/metadata/properties" xmlns:ns2="b21dedca-7504-4273-b54a-7dac608b14d8" xmlns:ns3="c6a6f6d8-76b1-4531-a602-b462d1264dea" targetNamespace="http://schemas.microsoft.com/office/2006/metadata/properties" ma:root="true" ma:fieldsID="aaa0ad18d2216585d1847be3fa738a54" ns2:_="" ns3:_="">
    <xsd:import namespace="b21dedca-7504-4273-b54a-7dac608b14d8"/>
    <xsd:import namespace="c6a6f6d8-76b1-4531-a602-b462d1264d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element ref="ns3:Comment" minOccurs="0"/>
                <xsd:element ref="ns3:Assigne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edca-7504-4273-b54a-7dac608b14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eb93997-7ea6-4ee9-87e1-503d419c2163}" ma:internalName="TaxCatchAll" ma:showField="CatchAllData" ma:web="b21dedca-7504-4273-b54a-7dac608b14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a6f6d8-76b1-4531-a602-b462d1264d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918287f-4165-46ff-acb2-352df83f9b7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 ma:index="22" nillable="true" ma:displayName="Comment" ma:format="Dropdown" ma:internalName="Comment">
      <xsd:simpleType>
        <xsd:restriction base="dms:Text">
          <xsd:maxLength value="255"/>
        </xsd:restriction>
      </xsd:simpleType>
    </xsd:element>
    <xsd:element name="Assignee" ma:index="23" nillable="true" ma:displayName="Assignee" ma:format="Dropdown" ma:list="UserInfo" ma:SharePointGroup="0" ma:internalName="Assigne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1dedca-7504-4273-b54a-7dac608b14d8" xsi:nil="true"/>
    <Assignee xmlns="c6a6f6d8-76b1-4531-a602-b462d1264dea">
      <UserInfo>
        <DisplayName/>
        <AccountId xsi:nil="true"/>
        <AccountType/>
      </UserInfo>
    </Assignee>
    <lcf76f155ced4ddcb4097134ff3c332f xmlns="c6a6f6d8-76b1-4531-a602-b462d1264dea">
      <Terms xmlns="http://schemas.microsoft.com/office/infopath/2007/PartnerControls"/>
    </lcf76f155ced4ddcb4097134ff3c332f>
    <Comment xmlns="c6a6f6d8-76b1-4531-a602-b462d1264dea" xsi:nil="true"/>
  </documentManagement>
</p:properties>
</file>

<file path=customXml/itemProps1.xml><?xml version="1.0" encoding="utf-8"?>
<ds:datastoreItem xmlns:ds="http://schemas.openxmlformats.org/officeDocument/2006/customXml" ds:itemID="{3CB95968-3A86-4DCA-A40E-2148B4194F62}">
  <ds:schemaRefs>
    <ds:schemaRef ds:uri="http://schemas.microsoft.com/sharepoint/v3/contenttype/forms"/>
  </ds:schemaRefs>
</ds:datastoreItem>
</file>

<file path=customXml/itemProps2.xml><?xml version="1.0" encoding="utf-8"?>
<ds:datastoreItem xmlns:ds="http://schemas.openxmlformats.org/officeDocument/2006/customXml" ds:itemID="{F7A07C8F-BE73-41E2-A347-C803220667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dedca-7504-4273-b54a-7dac608b14d8"/>
    <ds:schemaRef ds:uri="c6a6f6d8-76b1-4531-a602-b462d1264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74909-CF71-4A21-8377-643CCC82334A}">
  <ds:schemaRefs>
    <ds:schemaRef ds:uri="http://www.w3.org/XML/1998/namespace"/>
    <ds:schemaRef ds:uri="c6a6f6d8-76b1-4531-a602-b462d1264dea"/>
    <ds:schemaRef ds:uri="http://purl.org/dc/elements/1.1/"/>
    <ds:schemaRef ds:uri="http://purl.org/dc/terms/"/>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b21dedca-7504-4273-b54a-7dac608b14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Data Validation</vt:lpstr>
      <vt:lpstr>Directions</vt:lpstr>
      <vt:lpstr>Data Collection Checklist</vt:lpstr>
      <vt:lpstr>SUMMARY</vt:lpstr>
      <vt:lpstr>Form 1 SA &amp; Consortium</vt:lpstr>
      <vt:lpstr>Form 2 Demographics</vt:lpstr>
      <vt:lpstr>Form 3 Direct Services</vt:lpstr>
      <vt:lpstr>Form 4 Workforce</vt:lpstr>
      <vt:lpstr>'Data Collection Checklist'!_Hlk79139900</vt:lpstr>
      <vt:lpstr>'Data Collection Checklist'!_Toc80098089</vt:lpstr>
      <vt:lpstr>'Data Collection Checklist'!_Toc94709668</vt:lpstr>
      <vt:lpstr>'Data Collection Checklist'!_Toc94709669</vt:lpstr>
      <vt:lpstr>'Data Collection Checklist'!_Toc94709670</vt:lpstr>
      <vt:lpstr>'Data Collection Checklist'!_Toc94709671</vt:lpstr>
      <vt:lpstr>'Data Collection Checklist'!_Toc94709672</vt:lpstr>
    </vt:vector>
  </TitlesOfParts>
  <Manager/>
  <Company>HRSA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Fraser Byrne</dc:creator>
  <cp:keywords/>
  <dc:description/>
  <cp:lastModifiedBy>Sarah Lifsey</cp:lastModifiedBy>
  <cp:revision/>
  <dcterms:created xsi:type="dcterms:W3CDTF">2019-05-31T13:28:30Z</dcterms:created>
  <dcterms:modified xsi:type="dcterms:W3CDTF">2025-08-14T20:02:45Z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0x01010077A05A003A63AB439A7A17977ABED4BB</vt:lpwstr>
  </property>
  <property fmtid="{D5CDD505-2E9C-101B-9397-08002B2CF9AE}" pid="3" name="_dlc_DocIdItemGuid">
    <vt:lpwstr>e0ee7bb9-4cd2-4291-ba10-6ee85ecc8d55</vt:lpwstr>
  </property>
  <property fmtid="{D5CDD505-2E9C-101B-9397-08002B2CF9AE}" pid="4" name="MediaServiceImageTags">
    <vt:lpwstr/>
  </property>
</Properties>
</file>