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customervaluepartners.sharepoint.com/sites/RCORP-Evaluation/Shared Documents/General/Data Capacity Building/Data Collection Grantee Resources/BHS/"/>
    </mc:Choice>
  </mc:AlternateContent>
  <xr:revisionPtr revIDLastSave="252" documentId="13_ncr:1_{32665289-2A46-4C58-BBCB-B993B391124C}" xr6:coauthVersionLast="47" xr6:coauthVersionMax="47" xr10:uidLastSave="{9E366F82-63D6-4B8B-BC81-BA9BE4A8769C}"/>
  <bookViews>
    <workbookView xWindow="28680" yWindow="-120" windowWidth="29040" windowHeight="17520" tabRatio="846" firstSheet="1" activeTab="3" xr2:uid="{00000000-000D-0000-FFFF-FFFF00000000}"/>
  </bookViews>
  <sheets>
    <sheet name="Data Validation" sheetId="7" state="hidden" r:id="rId1"/>
    <sheet name="Directions" sheetId="13" r:id="rId2"/>
    <sheet name="Data Collection Checklist" sheetId="19" r:id="rId3"/>
    <sheet name="SUMMARY" sheetId="6" r:id="rId4"/>
    <sheet name="Form 1 SA &amp; Consortium" sheetId="4" r:id="rId5"/>
    <sheet name="Form 2 Direct Services" sheetId="3" r:id="rId6"/>
    <sheet name="Form 3 Demographics" sheetId="5" r:id="rId7"/>
    <sheet name="Form 4 Workforce" sheetId="1" r:id="rId8"/>
  </sheets>
  <externalReferences>
    <externalReference r:id="rId9"/>
  </externalReferences>
  <definedNames>
    <definedName name="_Hlk134183318" localSheetId="2">'Data Collection Checklist'!$A$32</definedName>
    <definedName name="_Hlk79139900" localSheetId="2">'Data Collection Checklist'!$A$47</definedName>
    <definedName name="_Toc80098089" localSheetId="2">'Data Collection Checklist'!#REF!</definedName>
    <definedName name="_Toc94709668" localSheetId="2">'Data Collection Checklist'!#REF!</definedName>
    <definedName name="_Toc94709669" localSheetId="2">'Data Collection Checklist'!$A$14</definedName>
    <definedName name="_Toc94709670" localSheetId="2">'Data Collection Checklist'!#REF!</definedName>
    <definedName name="_Toc94709671" localSheetId="2">'Data Collection Checklist'!$A$46</definedName>
    <definedName name="_Toc94709672" localSheetId="2">'Data Collection Checklist'!$A$49</definedName>
    <definedName name="Yes">[1]Dropdowns!$A$1:$A$3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6" l="1"/>
  <c r="D150" i="6"/>
  <c r="D149" i="6"/>
  <c r="D152" i="6" s="1"/>
  <c r="D142" i="6"/>
  <c r="D120" i="6"/>
  <c r="D121" i="6"/>
  <c r="D122" i="6"/>
  <c r="D123" i="6"/>
  <c r="D124" i="6"/>
  <c r="D125" i="6"/>
  <c r="D119" i="6"/>
  <c r="D126" i="6" s="1"/>
  <c r="D116" i="6"/>
  <c r="D115" i="6"/>
  <c r="D114" i="6"/>
  <c r="E43" i="5"/>
  <c r="D43" i="5"/>
  <c r="AR43" i="5"/>
  <c r="AQ43" i="5"/>
  <c r="AP43" i="5"/>
  <c r="AO43" i="5"/>
  <c r="AN43" i="5"/>
  <c r="AM43" i="5"/>
  <c r="AL43" i="5"/>
  <c r="AK43" i="5"/>
  <c r="AJ43" i="5"/>
  <c r="AI43" i="5"/>
  <c r="AH43" i="5"/>
  <c r="AG43" i="5"/>
  <c r="AF43" i="5"/>
  <c r="AE43" i="5"/>
  <c r="AD43" i="5"/>
  <c r="AC43" i="5"/>
  <c r="AB43" i="5"/>
  <c r="AA43" i="5"/>
  <c r="Z43" i="5"/>
  <c r="Y43" i="5"/>
  <c r="X43" i="5"/>
  <c r="W43" i="5"/>
  <c r="V43" i="5"/>
  <c r="U43" i="5"/>
  <c r="T43" i="5"/>
  <c r="S43" i="5"/>
  <c r="R43" i="5"/>
  <c r="Q43" i="5"/>
  <c r="P43" i="5"/>
  <c r="O43" i="5"/>
  <c r="N43" i="5"/>
  <c r="M43" i="5"/>
  <c r="L43" i="5"/>
  <c r="K43" i="5"/>
  <c r="J43" i="5"/>
  <c r="I43" i="5"/>
  <c r="H43" i="5"/>
  <c r="G43" i="5"/>
  <c r="F43" i="5"/>
  <c r="AR17" i="5"/>
  <c r="AQ17" i="5"/>
  <c r="AP17" i="5"/>
  <c r="AO17" i="5"/>
  <c r="AN17" i="5"/>
  <c r="AM17" i="5"/>
  <c r="AL17" i="5"/>
  <c r="AK17" i="5"/>
  <c r="AJ17" i="5"/>
  <c r="AI17" i="5"/>
  <c r="AH17" i="5"/>
  <c r="AG17" i="5"/>
  <c r="AF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6"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D31" i="1"/>
  <c r="D32" i="1"/>
  <c r="D30" i="5"/>
  <c r="D31" i="5"/>
  <c r="D32" i="5"/>
  <c r="D33" i="5"/>
  <c r="D34" i="5"/>
  <c r="D35" i="5"/>
  <c r="D36" i="5"/>
  <c r="D37" i="5"/>
  <c r="D79" i="6"/>
  <c r="D33" i="6"/>
  <c r="D27" i="6"/>
  <c r="D26" i="6"/>
  <c r="D25" i="6"/>
  <c r="D24" i="6"/>
  <c r="D23" i="6"/>
  <c r="D21" i="6"/>
  <c r="D20" i="6"/>
  <c r="D19" i="6"/>
  <c r="D18" i="6"/>
  <c r="D17" i="6"/>
  <c r="D16" i="6"/>
  <c r="D15" i="6"/>
  <c r="D14" i="6"/>
  <c r="D13" i="6"/>
  <c r="D12" i="6"/>
  <c r="D11" i="6"/>
  <c r="D10" i="6"/>
  <c r="D9" i="6"/>
  <c r="D8" i="6"/>
  <c r="D22" i="6"/>
  <c r="D81" i="6"/>
  <c r="D58" i="6"/>
  <c r="D30" i="4"/>
  <c r="D117" i="6" l="1"/>
  <c r="D17" i="5"/>
  <c r="E27" i="5"/>
  <c r="D7" i="3"/>
  <c r="D6" i="3"/>
  <c r="D3" i="3"/>
  <c r="D10" i="1"/>
  <c r="D17" i="1"/>
  <c r="D15" i="4"/>
  <c r="D10" i="4"/>
  <c r="D7" i="6"/>
  <c r="D6" i="6"/>
  <c r="D8" i="4"/>
  <c r="D11" i="4"/>
  <c r="D12" i="4"/>
  <c r="D17" i="4"/>
  <c r="D16" i="4"/>
  <c r="D32" i="6"/>
  <c r="D182" i="6"/>
  <c r="D76" i="6"/>
  <c r="D34" i="4"/>
  <c r="D62" i="6" s="1"/>
  <c r="D77" i="6"/>
  <c r="D65" i="6"/>
  <c r="D66" i="6"/>
  <c r="D67" i="6"/>
  <c r="D68" i="6"/>
  <c r="D69" i="6"/>
  <c r="D70" i="6"/>
  <c r="D71" i="6"/>
  <c r="D72" i="6"/>
  <c r="D73" i="6"/>
  <c r="D74" i="6"/>
  <c r="D75" i="6"/>
  <c r="D64" i="6"/>
  <c r="D5" i="6"/>
  <c r="D25" i="4"/>
  <c r="D53" i="6" s="1"/>
  <c r="D33" i="4"/>
  <c r="D61" i="6" s="1"/>
  <c r="D28" i="4"/>
  <c r="D31" i="6"/>
  <c r="D27" i="4" l="1"/>
  <c r="D55" i="6" s="1"/>
  <c r="D30" i="6"/>
  <c r="D29" i="6"/>
  <c r="D28" i="6"/>
  <c r="D37" i="6"/>
  <c r="D4" i="3"/>
  <c r="D95" i="6" s="1"/>
  <c r="D37" i="1" l="1"/>
  <c r="D188" i="6" s="1"/>
  <c r="D38" i="1"/>
  <c r="D189" i="6" s="1"/>
  <c r="D39" i="1"/>
  <c r="D190" i="6" s="1"/>
  <c r="D40" i="1"/>
  <c r="D191" i="6" s="1"/>
  <c r="D41" i="1"/>
  <c r="D192" i="6" s="1"/>
  <c r="D42" i="1"/>
  <c r="D193" i="6" s="1"/>
  <c r="D29" i="1"/>
  <c r="D180" i="6" s="1"/>
  <c r="D28" i="1"/>
  <c r="D179" i="6" s="1"/>
  <c r="D27" i="1"/>
  <c r="D178" i="6" s="1"/>
  <c r="D26" i="1"/>
  <c r="D177" i="6" s="1"/>
  <c r="D25" i="1"/>
  <c r="D176" i="6" s="1"/>
  <c r="D24" i="1"/>
  <c r="D175" i="6" s="1"/>
  <c r="D22" i="1"/>
  <c r="D173" i="6" s="1"/>
  <c r="D21" i="1"/>
  <c r="D172" i="6" s="1"/>
  <c r="D20" i="1"/>
  <c r="D171" i="6" s="1"/>
  <c r="D19" i="1"/>
  <c r="D170" i="6" s="1"/>
  <c r="D18" i="1"/>
  <c r="D169" i="6" s="1"/>
  <c r="D168" i="6"/>
  <c r="D8" i="1"/>
  <c r="D159" i="6" s="1"/>
  <c r="D14" i="3"/>
  <c r="D105" i="6" s="1"/>
  <c r="D8" i="3"/>
  <c r="D20" i="4"/>
  <c r="D48" i="6" s="1"/>
  <c r="D21" i="4"/>
  <c r="D49" i="6" s="1"/>
  <c r="D22" i="4"/>
  <c r="D50" i="6" s="1"/>
  <c r="D24" i="4"/>
  <c r="D52" i="6" s="1"/>
  <c r="D23" i="4"/>
  <c r="D51" i="6" s="1"/>
  <c r="D19" i="4"/>
  <c r="D18" i="4"/>
  <c r="D45" i="6"/>
  <c r="D44" i="6"/>
  <c r="D97" i="6"/>
  <c r="D39" i="6"/>
  <c r="D40" i="6"/>
  <c r="D38" i="6"/>
  <c r="D46" i="6" l="1"/>
  <c r="D14" i="4"/>
  <c r="D47" i="6"/>
  <c r="D42" i="6"/>
  <c r="D43" i="6"/>
  <c r="D35" i="6"/>
  <c r="D78" i="6"/>
  <c r="D80" i="6"/>
  <c r="D82" i="6"/>
  <c r="D83" i="6"/>
  <c r="D84" i="6"/>
  <c r="D85" i="6"/>
  <c r="D86" i="6"/>
  <c r="D87" i="6"/>
  <c r="D88" i="6"/>
  <c r="D89" i="6"/>
  <c r="D90" i="6"/>
  <c r="D91" i="6"/>
  <c r="D92" i="6"/>
  <c r="D15" i="1" l="1"/>
  <c r="D166" i="6" s="1"/>
  <c r="D14" i="1"/>
  <c r="D165" i="6" s="1"/>
  <c r="D7" i="1"/>
  <c r="D158" i="6" s="1"/>
  <c r="D5" i="1"/>
  <c r="D156" i="6" s="1"/>
  <c r="D4" i="1"/>
  <c r="D155" i="6" s="1"/>
  <c r="D19" i="5" l="1"/>
  <c r="D20" i="5"/>
  <c r="D21" i="5"/>
  <c r="D22" i="5"/>
  <c r="D23" i="5"/>
  <c r="D24" i="5"/>
  <c r="D25" i="5"/>
  <c r="D26" i="5"/>
  <c r="D29" i="5"/>
  <c r="D138" i="6" s="1"/>
  <c r="D27" i="5" l="1"/>
  <c r="D38" i="5"/>
  <c r="D43" i="1" l="1"/>
  <c r="D194" i="6" s="1"/>
  <c r="D44" i="1"/>
  <c r="D195" i="6" s="1"/>
  <c r="D36" i="1"/>
  <c r="D187" i="6" s="1"/>
  <c r="D17" i="3"/>
  <c r="D108" i="6" s="1"/>
  <c r="D5" i="3" l="1"/>
  <c r="F2" i="1" l="1"/>
  <c r="G2" i="1"/>
  <c r="H2" i="1"/>
  <c r="I2" i="1"/>
  <c r="J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E2" i="1"/>
  <c r="E2" i="5"/>
  <c r="F2" i="3"/>
  <c r="G2" i="3"/>
  <c r="H2" i="3"/>
  <c r="I2" i="3"/>
  <c r="J2" i="3"/>
  <c r="K2" i="3"/>
  <c r="L2" i="3"/>
  <c r="M2" i="3"/>
  <c r="N2" i="3"/>
  <c r="O2" i="3"/>
  <c r="P2" i="3"/>
  <c r="Q2" i="3"/>
  <c r="R2" i="3"/>
  <c r="S2" i="3"/>
  <c r="T2" i="3"/>
  <c r="U2" i="3"/>
  <c r="V2" i="3"/>
  <c r="W2" i="3"/>
  <c r="X2" i="3"/>
  <c r="Y2" i="3"/>
  <c r="Z2" i="3"/>
  <c r="AA2" i="3"/>
  <c r="AB2" i="3"/>
  <c r="AC2" i="3"/>
  <c r="AD2" i="3"/>
  <c r="AE2" i="3"/>
  <c r="AF2" i="3"/>
  <c r="AG2" i="3"/>
  <c r="AH2" i="3"/>
  <c r="AI2" i="3"/>
  <c r="AJ2" i="3"/>
  <c r="AK2" i="3"/>
  <c r="AL2" i="3"/>
  <c r="AM2" i="3"/>
  <c r="AN2" i="3"/>
  <c r="AO2" i="3"/>
  <c r="AP2" i="3"/>
  <c r="AQ2" i="3"/>
  <c r="AR2" i="3"/>
  <c r="E2" i="3"/>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AI38" i="5"/>
  <c r="AJ38" i="5"/>
  <c r="AK38" i="5"/>
  <c r="AL38" i="5"/>
  <c r="AM38" i="5"/>
  <c r="AN38" i="5"/>
  <c r="AO38" i="5"/>
  <c r="AP38" i="5"/>
  <c r="AQ38" i="5"/>
  <c r="AR38"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F2" i="5"/>
  <c r="G2" i="5"/>
  <c r="H2" i="5"/>
  <c r="I2" i="5"/>
  <c r="J2" i="5"/>
  <c r="K2" i="5"/>
  <c r="L2" i="5"/>
  <c r="M2" i="5"/>
  <c r="N2" i="5"/>
  <c r="O2" i="5"/>
  <c r="P2" i="5"/>
  <c r="Q2" i="5"/>
  <c r="R2" i="5"/>
  <c r="S2" i="5"/>
  <c r="T2" i="5"/>
  <c r="U2" i="5"/>
  <c r="V2" i="5"/>
  <c r="W2" i="5"/>
  <c r="X2" i="5"/>
  <c r="Y2" i="5"/>
  <c r="Z2" i="5"/>
  <c r="AA2" i="5"/>
  <c r="AB2" i="5"/>
  <c r="AC2" i="5"/>
  <c r="AD2" i="5"/>
  <c r="AE2" i="5"/>
  <c r="AF2" i="5"/>
  <c r="AG2" i="5"/>
  <c r="AH2" i="5"/>
  <c r="AI2" i="5"/>
  <c r="AJ2" i="5"/>
  <c r="AK2" i="5"/>
  <c r="AL2" i="5"/>
  <c r="AM2" i="5"/>
  <c r="AN2" i="5"/>
  <c r="AO2" i="5"/>
  <c r="AP2" i="5"/>
  <c r="AQ2" i="5"/>
  <c r="AR2" i="5"/>
  <c r="D34" i="6"/>
  <c r="D20" i="3"/>
  <c r="D19" i="3"/>
  <c r="D16" i="3"/>
  <c r="D107" i="6" s="1"/>
  <c r="D15" i="3"/>
  <c r="D106" i="6" s="1"/>
  <c r="D13" i="3"/>
  <c r="D104" i="6" s="1"/>
  <c r="D12" i="3"/>
  <c r="D11" i="3"/>
  <c r="D10" i="3"/>
  <c r="D9" i="3"/>
  <c r="D99" i="6"/>
  <c r="D35" i="1"/>
  <c r="D186" i="6" s="1"/>
  <c r="D34" i="1"/>
  <c r="D185" i="6" s="1"/>
  <c r="D33" i="1"/>
  <c r="D184" i="6" s="1"/>
  <c r="D183" i="6"/>
  <c r="D13" i="1"/>
  <c r="D164" i="6" s="1"/>
  <c r="D12" i="1"/>
  <c r="D163" i="6" s="1"/>
  <c r="D11" i="1"/>
  <c r="D162" i="6" s="1"/>
  <c r="D161" i="6"/>
  <c r="D143" i="6" l="1"/>
  <c r="D130" i="6"/>
  <c r="D146" i="6" l="1"/>
  <c r="D145" i="6"/>
  <c r="D144" i="6"/>
  <c r="D141" i="6"/>
  <c r="D140" i="6"/>
  <c r="D135" i="6"/>
  <c r="D134" i="6"/>
  <c r="D133" i="6"/>
  <c r="D132" i="6"/>
  <c r="D131" i="6"/>
  <c r="D129" i="6"/>
  <c r="D111" i="6"/>
  <c r="D110" i="6"/>
  <c r="D103" i="6"/>
  <c r="D102" i="6"/>
  <c r="D101" i="6"/>
  <c r="D100" i="6"/>
  <c r="D94" i="6"/>
  <c r="D96" i="6"/>
  <c r="D139" i="6" l="1"/>
  <c r="D128" i="6"/>
  <c r="D136" i="6" l="1"/>
  <c r="D147" i="6"/>
  <c r="D56" i="6" l="1"/>
</calcChain>
</file>

<file path=xl/sharedStrings.xml><?xml version="1.0" encoding="utf-8"?>
<sst xmlns="http://schemas.openxmlformats.org/spreadsheetml/2006/main" count="741" uniqueCount="465">
  <si>
    <t>Service Area options</t>
  </si>
  <si>
    <t>Funding sources</t>
  </si>
  <si>
    <t>Organization Type</t>
  </si>
  <si>
    <t>States</t>
  </si>
  <si>
    <t>State Abbreviation</t>
  </si>
  <si>
    <t>(Select)</t>
  </si>
  <si>
    <t>(select)</t>
  </si>
  <si>
    <t>Hospital - Critical Access Hospital (CAH)</t>
  </si>
  <si>
    <t>Alabama</t>
  </si>
  <si>
    <t>AL</t>
  </si>
  <si>
    <t>Select one</t>
  </si>
  <si>
    <t>single county</t>
  </si>
  <si>
    <t>Yes</t>
  </si>
  <si>
    <t>Hospital - Small Rural (49 beds or less, non-CAH) or other (e.g., Sole Community, Rural Referral Center, etc.)</t>
  </si>
  <si>
    <t>Alaska</t>
  </si>
  <si>
    <t>AK</t>
  </si>
  <si>
    <t>Newly developed with this RCORP grant in the last six months</t>
  </si>
  <si>
    <t>multiple counties</t>
  </si>
  <si>
    <t>No</t>
  </si>
  <si>
    <t>Emergency medical services entity</t>
  </si>
  <si>
    <t>Arizona</t>
  </si>
  <si>
    <t>AZ</t>
  </si>
  <si>
    <t>Newly developed not using his RCORP grant</t>
  </si>
  <si>
    <t>state</t>
  </si>
  <si>
    <t>Federally Qualified Health Center (FQHC)</t>
  </si>
  <si>
    <t>Arkansas</t>
  </si>
  <si>
    <t>AR</t>
  </si>
  <si>
    <t>Expanded in the last six months not using this RCORP grant funds</t>
  </si>
  <si>
    <t>multiple states</t>
  </si>
  <si>
    <t>HIV and HCV prevention, testing, or treatment organization</t>
  </si>
  <si>
    <t>California</t>
  </si>
  <si>
    <t>CA</t>
  </si>
  <si>
    <t>Expanded in the last six months using his RCORP funds</t>
  </si>
  <si>
    <t>national</t>
  </si>
  <si>
    <t>First responder – Law enforcement/EMT</t>
  </si>
  <si>
    <t>Colorado</t>
  </si>
  <si>
    <t>CO</t>
  </si>
  <si>
    <t>Remains unchanged</t>
  </si>
  <si>
    <t>Criminal justice entity  (e.g., Court system, Prison, Probation and parole)</t>
  </si>
  <si>
    <t>Connecticut</t>
  </si>
  <si>
    <t>CT</t>
  </si>
  <si>
    <t>Does not exist</t>
  </si>
  <si>
    <t>Local or state health department</t>
  </si>
  <si>
    <t>Delaware</t>
  </si>
  <si>
    <t>DE</t>
  </si>
  <si>
    <t>Mental and behavioral health organization, practice, or provider</t>
  </si>
  <si>
    <t>Florida</t>
  </si>
  <si>
    <t>FL</t>
  </si>
  <si>
    <t>Primary care practice or provider</t>
  </si>
  <si>
    <t>Georgia</t>
  </si>
  <si>
    <t>GA</t>
  </si>
  <si>
    <t>Rural Health Clinic</t>
  </si>
  <si>
    <t>Hawaii</t>
  </si>
  <si>
    <t>HI</t>
  </si>
  <si>
    <t>Ryan White HIV/AIDS clinic</t>
  </si>
  <si>
    <t>Idaho</t>
  </si>
  <si>
    <t>ID</t>
  </si>
  <si>
    <t>Substance abuse treatment provider - Methadone clinic</t>
  </si>
  <si>
    <t>Illinois</t>
  </si>
  <si>
    <t>IL</t>
  </si>
  <si>
    <t>Substance abuse treatment provider - Opioid treatment program (OTP - non-methadone)</t>
  </si>
  <si>
    <t>Indiana</t>
  </si>
  <si>
    <t>IN</t>
  </si>
  <si>
    <t>Substance abuse treatment provider – Other</t>
  </si>
  <si>
    <t>Iowa</t>
  </si>
  <si>
    <t>IA</t>
  </si>
  <si>
    <t>Recovery Community Organization (RCO)</t>
  </si>
  <si>
    <t>Kansas</t>
  </si>
  <si>
    <t>KS</t>
  </si>
  <si>
    <t>Maternal, Infant, and Early Childhood organization</t>
  </si>
  <si>
    <t>Kentucky</t>
  </si>
  <si>
    <t>KY</t>
  </si>
  <si>
    <t>Pharmacy</t>
  </si>
  <si>
    <t>Louisiana</t>
  </si>
  <si>
    <t>LA</t>
  </si>
  <si>
    <t>Faith‐based organization</t>
  </si>
  <si>
    <t>Maine</t>
  </si>
  <si>
    <t>ME</t>
  </si>
  <si>
    <t>Community Based Organization</t>
  </si>
  <si>
    <t>Maryland</t>
  </si>
  <si>
    <t>MD</t>
  </si>
  <si>
    <t>Single State Agency (SSA)</t>
  </si>
  <si>
    <t>Massachusetts</t>
  </si>
  <si>
    <t>MA</t>
  </si>
  <si>
    <t>State Office of Rural Health (SORH)</t>
  </si>
  <si>
    <t>Michigan</t>
  </si>
  <si>
    <t>MI</t>
  </si>
  <si>
    <t>Tribe/Tribal organization</t>
  </si>
  <si>
    <t>Minnesota</t>
  </si>
  <si>
    <t>MN</t>
  </si>
  <si>
    <t>Maternal, Infant, and Early Childhood Home Visiting Program local implementation agency</t>
  </si>
  <si>
    <t>Mississippi</t>
  </si>
  <si>
    <t>MS</t>
  </si>
  <si>
    <t>Research / Academic Organization</t>
  </si>
  <si>
    <t>Missouri</t>
  </si>
  <si>
    <t>MO</t>
  </si>
  <si>
    <t>School system</t>
  </si>
  <si>
    <t>Montana</t>
  </si>
  <si>
    <t>MT</t>
  </si>
  <si>
    <t>Other agency or organization (specify in row 5)</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</si>
  <si>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</si>
  <si>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</si>
  <si>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</si>
  <si>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</si>
  <si>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</si>
  <si>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</si>
  <si>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</si>
  <si>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</si>
  <si>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</si>
  <si>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</si>
  <si>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</si>
  <si>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</si>
  <si>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</si>
  <si>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</si>
  <si>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</si>
  <si>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</si>
  <si>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</si>
  <si>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</si>
  <si>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</si>
  <si>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</si>
  <si>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</si>
  <si>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</si>
  <si>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</si>
  <si>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</si>
  <si>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</si>
  <si>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</si>
  <si>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</si>
  <si>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</si>
  <si>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</si>
  <si>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</si>
  <si>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</si>
  <si>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</si>
  <si>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</si>
  <si>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</si>
  <si>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</si>
  <si>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</si>
  <si>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</si>
  <si>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</si>
  <si>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</si>
  <si>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</si>
  <si>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</si>
  <si>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</si>
  <si>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</si>
  <si>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</si>
  <si>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</si>
  <si>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</si>
  <si>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</si>
  <si>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</si>
  <si>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Introduction &amp; Purpose</t>
  </si>
  <si>
    <r>
      <t xml:space="preserve">The purpose of this </t>
    </r>
    <r>
      <rPr>
        <b/>
        <sz val="11"/>
        <color theme="1"/>
        <rFont val="Calibri"/>
        <family val="2"/>
        <scheme val="minor"/>
      </rPr>
      <t>RCORP PIMS Data Collection Workbook</t>
    </r>
    <r>
      <rPr>
        <sz val="11"/>
        <color theme="1"/>
        <rFont val="Calibri"/>
        <family val="2"/>
        <scheme val="minor"/>
      </rPr>
      <t xml:space="preserve"> is to facilitate the collection of data from consortium members for the annual performance measure reporting in the Performance Improvement Measurement System (PIMS). Reporting data in PIMS is required for RCORP BHS grantees and accessed through the HRSA Data Collection Platform once a year.  To facilitate data coordination among consortium partners, we have developed this worksheet for you to send to consortium members for them to complete and return to the lead applicant/grantee who is responsible for reporting the data in PIMS.   
Using this workbook is optional but HRSA strongly recommends having a process to collect these measures that is clear and can be recreated for each reporting period. You will see there is a column in each tab to record the data source you use, as well as a comments column if there are any caveats or notes you want to record for yourself related to that specific measure. These notes will be helpful to retrace your steps and processes for each reporting period. 
For more guidance on collecting these measures, please see the </t>
    </r>
    <r>
      <rPr>
        <b/>
        <sz val="11"/>
        <color theme="1"/>
        <rFont val="Calibri"/>
        <family val="2"/>
        <scheme val="minor"/>
      </rPr>
      <t>RCORP Data Collection Resources</t>
    </r>
    <r>
      <rPr>
        <sz val="11"/>
        <color theme="1"/>
        <rFont val="Calibri"/>
        <family val="2"/>
        <scheme val="minor"/>
      </rPr>
      <t xml:space="preserve"> document.</t>
    </r>
  </si>
  <si>
    <t>Tabs Legend</t>
  </si>
  <si>
    <t>This workbook has tabs for each section of PIMS, along with additional tabs to help support data and reporting efforts.</t>
  </si>
  <si>
    <t>The yellow tabs are for collecting each PIMS section's data from the annual reporting period (September-August).</t>
  </si>
  <si>
    <t>The green SUMMARY tab will autopopulate to show the totals to report into PIMS. Please do not enter data into this tab.</t>
  </si>
  <si>
    <t>The purple Checklist tab is a quick reference to help you determine if your data meets the criteria outlined in this guidance. We recommend reviewing the full measure guidance for detailed information.</t>
  </si>
  <si>
    <t>Cells Legend</t>
  </si>
  <si>
    <t>Dark grey cells represent instructions and cells that are not to be used for data entry.</t>
  </si>
  <si>
    <r>
      <t xml:space="preserve">Light grey cells are for consortium partners to add their data in their designated column (with their organization name at the top).
</t>
    </r>
    <r>
      <rPr>
        <i/>
        <sz val="11"/>
        <color theme="1"/>
        <rFont val="Calibri"/>
        <family val="2"/>
        <scheme val="minor"/>
      </rPr>
      <t xml:space="preserve">NOTE:  If you have more than 4 organizations please unhide columns to include all organizations submitting data for PIMS. For more info on how to unhide columns see: https://support.office.com/en-us/article/hide-or-show-rows-or-columns-659c2cad-802e-44ee-a614-dde8443579f8. </t>
    </r>
  </si>
  <si>
    <t>Green cells are automatically populated using formulas so please do NOT overwrite those. They will total the consortium partner additions in the grey cells to aggregate the totals for reporting in PIMS</t>
  </si>
  <si>
    <t>Orange cells represent information that should just be completed by the lead applicant, on behalf of the consortium and can be found on the Service Area &amp; Consortium tab.</t>
  </si>
  <si>
    <t>Data Collection Checklist</t>
  </si>
  <si>
    <t>This checklist was developed to help you determine if your data meets the criteria outlined in this guidance. We recommend reviewing the full measure guidance for detailed information.</t>
  </si>
  <si>
    <t>Service Area and Consortium</t>
  </si>
  <si>
    <r>
      <rPr>
        <b/>
        <sz val="11"/>
        <color theme="1"/>
        <rFont val="Arial Narrow"/>
        <family val="2"/>
      </rPr>
      <t xml:space="preserve">Organizations and Agencies </t>
    </r>
    <r>
      <rPr>
        <sz val="11"/>
        <color theme="1"/>
        <rFont val="Arial Narrow"/>
        <family val="2"/>
      </rPr>
      <t>data reflect:</t>
    </r>
  </si>
  <si>
    <t>☐</t>
  </si>
  <si>
    <t>the number of organizations rather than individuals</t>
  </si>
  <si>
    <t>one entry per organization (i.e., even if an organization spans multiple sector categories, they are only counted once)</t>
  </si>
  <si>
    <t>active organizations listed in your progress reports (in your Excel data supplement)</t>
  </si>
  <si>
    <t>any organizations that meet at least one of the following criteria:</t>
  </si>
  <si>
    <t>1) have signed an MOU/MOA/letter of commitment</t>
  </si>
  <si>
    <t>2) are responsible for delivering services or conducting activities in the work plan</t>
  </si>
  <si>
    <t>3) are subawardees on the RCORP grant</t>
  </si>
  <si>
    <t xml:space="preserve">Note: If organizations do not meet these criteria, see the full guidance for information on when they may be counted. </t>
  </si>
  <si>
    <r>
      <rPr>
        <b/>
        <sz val="11"/>
        <color theme="1"/>
        <rFont val="Arial Narrow"/>
        <family val="2"/>
      </rPr>
      <t xml:space="preserve">Population </t>
    </r>
    <r>
      <rPr>
        <sz val="11"/>
        <color theme="1"/>
        <rFont val="Arial Narrow"/>
        <family val="2"/>
      </rPr>
      <t>data are limited to:</t>
    </r>
  </si>
  <si>
    <t>individuals living in your project’s rural service area as specified in your application (unless a formal modification to your service area has been approved via Prior Approval in EHBs)</t>
  </si>
  <si>
    <r>
      <t xml:space="preserve">Individual </t>
    </r>
    <r>
      <rPr>
        <b/>
        <sz val="11"/>
        <color theme="1"/>
        <rFont val="Arial Narrow"/>
        <family val="2"/>
      </rPr>
      <t xml:space="preserve">Service Area Delivery Sites’ </t>
    </r>
    <r>
      <rPr>
        <sz val="11"/>
        <color theme="1"/>
        <rFont val="Arial Narrow"/>
        <family val="2"/>
      </rPr>
      <t>data:</t>
    </r>
  </si>
  <si>
    <t>do not exceed the total number of delivery sites reported</t>
  </si>
  <si>
    <t>Direct Services</t>
  </si>
  <si>
    <r>
      <rPr>
        <b/>
        <sz val="11"/>
        <color theme="1"/>
        <rFont val="Arial Narrow"/>
        <family val="2"/>
      </rPr>
      <t xml:space="preserve">Direct services </t>
    </r>
    <r>
      <rPr>
        <sz val="11"/>
        <color theme="1"/>
        <rFont val="Arial Narrow"/>
        <family val="2"/>
      </rPr>
      <t>data from each consortium member organization contain:</t>
    </r>
  </si>
  <si>
    <t>only services provided within the rural service area within the current reporting period (see flowchart under Form 2 Direct Services in the full guidance)</t>
  </si>
  <si>
    <t>activities that were documented rather than activities that are inferred to have occurred (e.g., assuming that individuals were screened because they received MAT)</t>
  </si>
  <si>
    <r>
      <t>unduplicated individuals</t>
    </r>
    <r>
      <rPr>
        <sz val="11"/>
        <color theme="1"/>
        <rFont val="Arial Narrow"/>
        <family val="2"/>
      </rPr>
      <t xml:space="preserve"> within each metric (note: lead organizations are not expected to determine overlap across organizations)</t>
    </r>
  </si>
  <si>
    <r>
      <rPr>
        <b/>
        <sz val="11"/>
        <color theme="1"/>
        <rFont val="Arial Narrow"/>
        <family val="2"/>
      </rPr>
      <t xml:space="preserve">Direct services </t>
    </r>
    <r>
      <rPr>
        <sz val="11"/>
        <color theme="1"/>
        <rFont val="Arial Narrow"/>
        <family val="2"/>
      </rPr>
      <t>data do NOT include services provided:</t>
    </r>
  </si>
  <si>
    <t>outside of the current reporting period specified</t>
  </si>
  <si>
    <t>by organizations that are not consortium members</t>
  </si>
  <si>
    <t>outside of the service area (even to residents of the service area)</t>
  </si>
  <si>
    <r>
      <rPr>
        <b/>
        <sz val="11"/>
        <color theme="1"/>
        <rFont val="Arial Narrow"/>
        <family val="2"/>
      </rPr>
      <t>Additional Screenings, Tests, and Referrals</t>
    </r>
    <r>
      <rPr>
        <sz val="11"/>
        <color theme="1"/>
        <rFont val="Arial Narrow"/>
        <family val="2"/>
      </rPr>
      <t>:</t>
    </r>
  </si>
  <si>
    <t>do not include requests for information or phone-based referrals during initial contacts</t>
  </si>
  <si>
    <t>Demographics</t>
  </si>
  <si>
    <r>
      <rPr>
        <sz val="11"/>
        <color theme="1"/>
        <rFont val="Arial Narrow"/>
        <family val="2"/>
      </rPr>
      <t xml:space="preserve">The total number reported in </t>
    </r>
    <r>
      <rPr>
        <b/>
        <sz val="11"/>
        <color theme="1"/>
        <rFont val="Arial Narrow"/>
        <family val="2"/>
      </rPr>
      <t>demographics</t>
    </r>
    <r>
      <rPr>
        <sz val="11"/>
        <color theme="1"/>
        <rFont val="Arial Narrow"/>
        <family val="2"/>
      </rPr>
      <t>:</t>
    </r>
  </si>
  <si>
    <r>
      <t xml:space="preserve">reflects the number of </t>
    </r>
    <r>
      <rPr>
        <u/>
        <sz val="11"/>
        <color theme="1"/>
        <rFont val="Arial Narrow"/>
        <family val="2"/>
      </rPr>
      <t>unduplicated individuals</t>
    </r>
    <r>
      <rPr>
        <sz val="11"/>
        <color theme="1"/>
        <rFont val="Arial Narrow"/>
        <family val="2"/>
      </rPr>
      <t xml:space="preserve"> receiving PIMS-specified direct services</t>
    </r>
  </si>
  <si>
    <r>
      <t>only includes</t>
    </r>
    <r>
      <rPr>
        <sz val="11"/>
        <color theme="1"/>
        <rFont val="Arial Narrow"/>
        <family val="2"/>
      </rPr>
      <t xml:space="preserve"> individuals receiving any of the following direct services from a consortium member during the current reporting period:</t>
    </r>
  </si>
  <si>
    <r>
      <t>1)</t>
    </r>
    <r>
      <rPr>
        <sz val="7"/>
        <color theme="1"/>
        <rFont val="Times New Roman"/>
        <family val="1"/>
      </rPr>
      <t xml:space="preserve">       </t>
    </r>
    <r>
      <rPr>
        <sz val="11"/>
        <color theme="1"/>
        <rFont val="Arial Narrow"/>
        <family val="2"/>
      </rPr>
      <t>Screenings for SUD and/or mental health disorders</t>
    </r>
  </si>
  <si>
    <r>
      <t>2)</t>
    </r>
    <r>
      <rPr>
        <sz val="7"/>
        <color theme="1"/>
        <rFont val="Times New Roman"/>
        <family val="1"/>
      </rPr>
      <t xml:space="preserve">       </t>
    </r>
    <r>
      <rPr>
        <sz val="11"/>
        <color theme="1"/>
        <rFont val="Arial Narrow"/>
        <family val="2"/>
      </rPr>
      <t>New diagnoses for co-occurring substance use and mental health disorder</t>
    </r>
  </si>
  <si>
    <r>
      <t>3)</t>
    </r>
    <r>
      <rPr>
        <sz val="7"/>
        <color theme="1"/>
        <rFont val="Times New Roman"/>
        <family val="1"/>
      </rPr>
      <t xml:space="preserve">       </t>
    </r>
    <r>
      <rPr>
        <sz val="11"/>
        <color theme="1"/>
        <rFont val="Arial Narrow"/>
        <family val="2"/>
      </rPr>
      <t>Medication-Assisted Treatment (MAT)</t>
    </r>
  </si>
  <si>
    <r>
      <t>4)</t>
    </r>
    <r>
      <rPr>
        <sz val="7"/>
        <color theme="1"/>
        <rFont val="Times New Roman"/>
        <family val="1"/>
      </rPr>
      <t xml:space="preserve">       </t>
    </r>
    <r>
      <rPr>
        <sz val="11"/>
        <color theme="1"/>
        <rFont val="Arial Narrow"/>
        <family val="2"/>
      </rPr>
      <t>Recovery support services</t>
    </r>
  </si>
  <si>
    <r>
      <t>5)</t>
    </r>
    <r>
      <rPr>
        <sz val="7"/>
        <color theme="1"/>
        <rFont val="Times New Roman"/>
        <family val="1"/>
      </rPr>
      <t xml:space="preserve">       </t>
    </r>
    <r>
      <rPr>
        <sz val="11"/>
        <color theme="1"/>
        <rFont val="Arial Narrow"/>
        <family val="2"/>
      </rPr>
      <t>Referrals to clinical and support services</t>
    </r>
  </si>
  <si>
    <t>does not exceed the total number of individuals receiving the following services during the current reporting period:</t>
  </si>
  <si>
    <r>
      <rPr>
        <b/>
        <sz val="11"/>
        <color theme="1"/>
        <rFont val="Arial Narrow"/>
        <family val="2"/>
      </rPr>
      <t xml:space="preserve">Demographics </t>
    </r>
    <r>
      <rPr>
        <sz val="11"/>
        <color theme="1"/>
        <rFont val="Arial Narrow"/>
        <family val="2"/>
      </rPr>
      <t>data</t>
    </r>
    <r>
      <rPr>
        <b/>
        <sz val="11"/>
        <color theme="1"/>
        <rFont val="Arial Narrow"/>
        <family val="2"/>
      </rPr>
      <t xml:space="preserve"> </t>
    </r>
    <r>
      <rPr>
        <sz val="11"/>
        <color theme="1"/>
        <rFont val="Arial Narrow"/>
        <family val="2"/>
      </rPr>
      <t>include:</t>
    </r>
  </si>
  <si>
    <r>
      <t xml:space="preserve">patients receiving services </t>
    </r>
    <r>
      <rPr>
        <u/>
        <sz val="11"/>
        <color theme="1"/>
        <rFont val="Arial Narrow"/>
        <family val="2"/>
      </rPr>
      <t>provided within the rural service area</t>
    </r>
    <r>
      <rPr>
        <sz val="11"/>
        <color theme="1"/>
        <rFont val="Arial Narrow"/>
        <family val="2"/>
      </rPr>
      <t xml:space="preserve"> (regardless of whether the patient is a resident of the rural service area)</t>
    </r>
  </si>
  <si>
    <t>patients without demographic data, which are counted in the unknown category</t>
  </si>
  <si>
    <t>Workforce</t>
  </si>
  <si>
    <r>
      <rPr>
        <b/>
        <sz val="11"/>
        <color theme="1"/>
        <rFont val="Arial Narrow"/>
        <family val="2"/>
      </rPr>
      <t xml:space="preserve">Workforce </t>
    </r>
    <r>
      <rPr>
        <sz val="11"/>
        <color theme="1"/>
        <rFont val="Arial Narrow"/>
        <family val="2"/>
      </rPr>
      <t>data</t>
    </r>
    <r>
      <rPr>
        <b/>
        <sz val="11"/>
        <color theme="1"/>
        <rFont val="Arial Narrow"/>
        <family val="2"/>
      </rPr>
      <t xml:space="preserve"> </t>
    </r>
    <r>
      <rPr>
        <sz val="11"/>
        <color theme="1"/>
        <rFont val="Arial Narrow"/>
        <family val="2"/>
      </rPr>
      <t>have been checked to ensure:</t>
    </r>
  </si>
  <si>
    <t>all providers are providing services in the rural service area</t>
  </si>
  <si>
    <t>no provider subcategories exceed the total number of providers reported</t>
  </si>
  <si>
    <t xml:space="preserve">no training subcategories exceed the total number of trainings conducted </t>
  </si>
  <si>
    <t>Comments</t>
  </si>
  <si>
    <r>
      <rPr>
        <b/>
        <sz val="11"/>
        <color theme="1"/>
        <rFont val="Arial Narrow"/>
        <family val="2"/>
      </rPr>
      <t>Comment</t>
    </r>
    <r>
      <rPr>
        <sz val="11"/>
        <color theme="1"/>
        <rFont val="Arial Narrow"/>
        <family val="2"/>
      </rPr>
      <t xml:space="preserve"> forms are completed for each section and include:</t>
    </r>
  </si>
  <si>
    <t>information on the data source and year/timeframe</t>
  </si>
  <si>
    <t>explanation of data limitations if data quality limitations were indicated</t>
  </si>
  <si>
    <t>If any of the above remain unchecked, please go back and double check your data for that metric.</t>
  </si>
  <si>
    <t>SUMMARY OF PIMS SUBMISSION 
(Cells pre-populate, do not enter data in this tab)</t>
  </si>
  <si>
    <t>Totals for the Reporting Period</t>
  </si>
  <si>
    <t>PIMS Section Number</t>
  </si>
  <si>
    <t>Measure</t>
  </si>
  <si>
    <t>Instructions and Answer Options in PIMS</t>
  </si>
  <si>
    <r>
      <t xml:space="preserve">Totals to report 
</t>
    </r>
    <r>
      <rPr>
        <sz val="12"/>
        <color theme="0"/>
        <rFont val="Calibri"/>
        <family val="2"/>
        <scheme val="minor"/>
      </rPr>
      <t>(Autosum)</t>
    </r>
  </si>
  <si>
    <t>Service Area  &amp; Consortium</t>
  </si>
  <si>
    <t>Consortium Organizations and Agencies</t>
  </si>
  <si>
    <t>Identify the number and types of member organizations participating in the RCORP-BHS project:</t>
  </si>
  <si>
    <t>Research/academic organization</t>
  </si>
  <si>
    <r>
      <t xml:space="preserve">Other agencies and organizations (total number) - 
</t>
    </r>
    <r>
      <rPr>
        <i/>
        <sz val="12"/>
        <color theme="1"/>
        <rFont val="Calibri"/>
        <family val="2"/>
        <scheme val="minor"/>
      </rPr>
      <t>NOTE: Please do not report this total directly in PIMS but provide a breakdown using the responses specified for these "other" categories in the row below.</t>
    </r>
  </si>
  <si>
    <t>NOTE: Lead applicants will need to review this data. They may need to edit the data in row 5 of the Service Area &amp; Consortium tab to ensure (1) that the other category is only used when the provided options are not appropriate and (2) that similar other responses are classified in the same way.</t>
  </si>
  <si>
    <t>Responses specified for other medical agencies and organizations:</t>
  </si>
  <si>
    <t>Target Rural Service Area</t>
  </si>
  <si>
    <t>Please select the option that best describes your project’s service area: single county, multiple counties, state, multiple states, national.</t>
  </si>
  <si>
    <t>Total Population in Target Rural Service Area</t>
  </si>
  <si>
    <t>Please report the number of people that live in the project’s service area.</t>
  </si>
  <si>
    <t>1.4.1</t>
  </si>
  <si>
    <t xml:space="preserve">Unduplicated Service Delivery Sites Offering SUD and/or Mental Health Prevention, Treatment, and/or Recovery Services </t>
  </si>
  <si>
    <t>Please report the total unduplicated number of service delivery sites within the consortium in the target rural service area offering at least one SUD and/or mental health prevention, treatment and/or recovery service within the current reporting period.</t>
  </si>
  <si>
    <t>1.4.2</t>
  </si>
  <si>
    <t>Total Number of Unduplicated Service Delivery Sites That Provide Coordinated, Co-Located, or Integrated Mental Health and SUD Services</t>
  </si>
  <si>
    <t>Please report the total number of unduplicated service delivery sites within the consortium in the target rural service area that provide coordinated, co‐located, or integrated mental health and SUD health services.
Link to definitions: https://www.thenationalcouncil.org/wpcontent/uploads/2020/01/CIHS_Framework_Final_charts.pdf?daf=375ateTbd56</t>
  </si>
  <si>
    <t>Total number of unduplicated service delivery sites that provide coordinated, co‐located, or integrated mental health and SUD health services</t>
  </si>
  <si>
    <t>Number of unduplicated service delivery sites that provide coordinated mental health and SUD health services (Levels 1‐2)</t>
  </si>
  <si>
    <t>Number of unduplicated service delivery sites that provide co‐located mental health and SUD health services (Levels 3‐4)</t>
  </si>
  <si>
    <t>Number of unduplicated service delivery sites that provide integrated mental health and SUD health services (Levels 5‐6)</t>
  </si>
  <si>
    <t>Total Number of Service Delivery Sites Offering Particular SUD and/or Mental Health Prevention, Treatment, and/or Recovery Services</t>
  </si>
  <si>
    <t>For each of the following services, please report the total number of service delivery sites within the consortium that provided specific services in the target rural service area during the current reporting period. If no service delivery sites offered the service, please input 0.</t>
  </si>
  <si>
    <t>Total number of unduplicated service delivery sites offering at least one prevention, treatment, and/or recovery service</t>
  </si>
  <si>
    <t>Prevention services (not including Naloxone)</t>
  </si>
  <si>
    <t>Screening and/or assessment services</t>
  </si>
  <si>
    <t>Medication‐Assisted Treatment (with or without psychosocial)</t>
  </si>
  <si>
    <t>SUD/OUD treatment other than MAT</t>
  </si>
  <si>
    <t>Infectious disease testing (i.e., HIV or HCV)</t>
  </si>
  <si>
    <t>Recovery support services (RSS)— Peer-driven services to assist individuals and families in recovery from substance use disorder</t>
  </si>
  <si>
    <t>Mental health treatment</t>
  </si>
  <si>
    <t>Behavioral health crisis intervention services</t>
  </si>
  <si>
    <t>Suicide prevention services</t>
  </si>
  <si>
    <t>Other Type</t>
  </si>
  <si>
    <t>Specify Other Type (if applicable):</t>
  </si>
  <si>
    <t>1.6 and 1.7</t>
  </si>
  <si>
    <t>Unduplicated Service Delivery Sites Offering Harm Reduction Services</t>
  </si>
  <si>
    <t>Total number of unduplicated service delivery sites offering at least one harm reduction service</t>
  </si>
  <si>
    <t>Naloxone access</t>
  </si>
  <si>
    <t>Syringe services</t>
  </si>
  <si>
    <t>Fentanyl test strips</t>
  </si>
  <si>
    <t>Safe smoking kits</t>
  </si>
  <si>
    <t>Sex worker services</t>
  </si>
  <si>
    <t>If Yes, Specify Other Type:</t>
  </si>
  <si>
    <t>Service Establishment and Expansion</t>
  </si>
  <si>
    <t>For each service listed, select whether it was newly developed with or without RCORP-Behavioral Health Care Support funds, expanded with or without RCORP‐ Behavioral Health Care Support funds, remained the same, or did not exist in the current reporting period.</t>
  </si>
  <si>
    <t>Prevention service (any except naloxone)</t>
  </si>
  <si>
    <t>Screening and/or assessment service</t>
  </si>
  <si>
    <t>MAT (with or without psychosocial therapy)</t>
  </si>
  <si>
    <t>Recovery support services (any)</t>
  </si>
  <si>
    <t>Harm reduction services (any except naloxone)</t>
  </si>
  <si>
    <t>NOTE: Lead applicants will need to review this data. They may need to edit the data in row 48 of the Service Area &amp; Consortium tab to ensure (1) that the other category is only used when the provided options are not appropriate and (2) that similar other responses are classified in the same way.</t>
  </si>
  <si>
    <t>Consortium Sustainability
Only report sustainability measures in the last reporting period of your grant</t>
  </si>
  <si>
    <t>Will the consortium as a unit and/or at least one key consortium activity be sustained after the RCORP grant ends?</t>
  </si>
  <si>
    <t>If You Selected Yes in Previous Sub-Section, What Will Sustain?</t>
  </si>
  <si>
    <t>Consortium as a unit</t>
  </si>
  <si>
    <t>At least one key consortium activity</t>
  </si>
  <si>
    <t>If You Selected “At least one key consortium activity” in the Previous Sub-Section How Will the Activity or Activities be Sustained?</t>
  </si>
  <si>
    <t>Absorption of services or other means of in-kind support</t>
  </si>
  <si>
    <t xml:space="preserve">Reimbursement by third party payers </t>
  </si>
  <si>
    <t>RCORP grant funding</t>
  </si>
  <si>
    <t>HRSA grant funding (not including RCORP grants)</t>
  </si>
  <si>
    <t>Other grant funding (not including HRSA and RCORP grant funding)</t>
  </si>
  <si>
    <t>Fees</t>
  </si>
  <si>
    <t>Applying for an 1115 waiver</t>
  </si>
  <si>
    <t>Changing Medicaid formularies</t>
  </si>
  <si>
    <t>Increasing insurance reimbursement (both costs covered and new insurance payers)</t>
  </si>
  <si>
    <t>Becoming a line item in a state or local budget</t>
  </si>
  <si>
    <t>Creating certification/licensing programs to facilitate workforce payments (e.g., peer recovery specialists)</t>
  </si>
  <si>
    <t>NOTE: Lead applicants will need to review this data. They may need to edit the data in row 66 of the Service Area &amp; Consortium tab to ensure (1) that the other category is only used when the provided options are not appropriate and (2) that similar other responses are classified in the same way.</t>
  </si>
  <si>
    <t>Individuals Screened for SUD</t>
  </si>
  <si>
    <t xml:space="preserve">Please report the total number of individuals who have been screened for substance use disorder (SUD) in the current reporting period. </t>
  </si>
  <si>
    <t>Individuals Screened for Mental Health Disorders</t>
  </si>
  <si>
    <t>Please report the total number of individuals who were screened
for mental health disorders using an age‐appropriate standardized tool.</t>
  </si>
  <si>
    <t>Individuals Diagnosed With a Co-Occurring SUD and Mental Health Disorder</t>
  </si>
  <si>
    <t>Please report the total number of individuals diagnosed with a co-occurring substance use AND a mental health disorder during the current reporting period.</t>
  </si>
  <si>
    <t>Individuals Who Received Recovery Support Services</t>
  </si>
  <si>
    <t>Please report the total number of individuals who received recovery support services during the current reporting period.</t>
  </si>
  <si>
    <t>Individuals Referred to Clinical and Support Services</t>
  </si>
  <si>
    <t>Please report the number of individuals who were referred to clinical and support services.</t>
  </si>
  <si>
    <t>Number of individuals referred to childcare services</t>
  </si>
  <si>
    <t>Number of individuals referred to employment services</t>
  </si>
  <si>
    <t>Number of individuals referred to recovery housing services</t>
  </si>
  <si>
    <t>Number of individuals referred to prenatal/postpartum care services</t>
  </si>
  <si>
    <t>Number of individuals referred to transportation to treatment</t>
  </si>
  <si>
    <t>Number of individuals referred to trauma-informed services</t>
  </si>
  <si>
    <t>NOTE: Lead applicants will need to review this data. They may need to edit the data in row 17 of the Direct Services tab so that the same support services are reported on each type of "other" line.</t>
  </si>
  <si>
    <t>Number of individuals who were referred to SUD treatment</t>
  </si>
  <si>
    <t>Number of individuals who were referred to mental health treatment</t>
  </si>
  <si>
    <r>
      <rPr>
        <sz val="12"/>
        <rFont val="Times New Roman"/>
        <family val="1"/>
      </rPr>
      <t xml:space="preserve"> </t>
    </r>
    <r>
      <rPr>
        <sz val="12"/>
        <rFont val="Calibri"/>
        <family val="2"/>
        <scheme val="minor"/>
      </rPr>
      <t>Other Type</t>
    </r>
  </si>
  <si>
    <t>Patients Who Received MAT</t>
  </si>
  <si>
    <t>Please report the total number of patients who have received MAT including (medication AND psychosocial therapy) during the current reporting period.</t>
  </si>
  <si>
    <t>Number of patients who received MAT AND psychosocial therapy</t>
  </si>
  <si>
    <t>Number of patients who received MAT ONLY</t>
  </si>
  <si>
    <t>Ethnicity</t>
  </si>
  <si>
    <t>Please report the number of people served, by ethnicity, during the current reporting period.</t>
  </si>
  <si>
    <t>Hispanic or Latino</t>
  </si>
  <si>
    <t>Not Hispanic or Latino</t>
  </si>
  <si>
    <t>Unknown</t>
  </si>
  <si>
    <t>Total</t>
  </si>
  <si>
    <t>Race</t>
  </si>
  <si>
    <t>Please report the number of people served, by race, during the current reporting period.</t>
  </si>
  <si>
    <t xml:space="preserve">American Indian or Alaska Native </t>
  </si>
  <si>
    <t xml:space="preserve">Asian </t>
  </si>
  <si>
    <t xml:space="preserve">Black or African American </t>
  </si>
  <si>
    <t xml:space="preserve">Native Hawaiian or Other Pacific Islander </t>
  </si>
  <si>
    <t xml:space="preserve">White </t>
  </si>
  <si>
    <t>More than one race</t>
  </si>
  <si>
    <t>Age</t>
  </si>
  <si>
    <t>Please report the number of people served, by age, during the current reporting period.</t>
  </si>
  <si>
    <t>0-12</t>
  </si>
  <si>
    <t>13-17</t>
  </si>
  <si>
    <t>18-24</t>
  </si>
  <si>
    <t>25-34</t>
  </si>
  <si>
    <t>35-44</t>
  </si>
  <si>
    <t>45-54</t>
  </si>
  <si>
    <t>55-64</t>
  </si>
  <si>
    <t>65 and over</t>
  </si>
  <si>
    <t>Insurance Status</t>
  </si>
  <si>
    <t>Please report the number of people served, by insurance status, during the current reporting period.</t>
  </si>
  <si>
    <t>Self-pay</t>
  </si>
  <si>
    <t>None/Uninsured</t>
  </si>
  <si>
    <t>Dual Eligible (covered by both Medicaid and Medicare)</t>
  </si>
  <si>
    <t>Medicaid/CHIP only</t>
  </si>
  <si>
    <t>Medicare only</t>
  </si>
  <si>
    <t>Medicare plus supplemental</t>
  </si>
  <si>
    <t>TriCARE</t>
  </si>
  <si>
    <t>Other third party (e.g., privately insured)</t>
  </si>
  <si>
    <t>Sex</t>
  </si>
  <si>
    <t>Please report the number of people served, by sex, during the current reporting period.</t>
  </si>
  <si>
    <t>Male</t>
  </si>
  <si>
    <t>Female</t>
  </si>
  <si>
    <t>Total Number of Providers</t>
  </si>
  <si>
    <t>Please report the total number of unduplicated providers within the consortium who provided SUD/OUD treatment services, mental health services, and/or recovery support services in the target rural service area in the current reporting period. Of the total number of providers, please also report how many were newly hired with grant funds (e.g., their salary was paid for in full or in part with RCORP‐Behavioral Health Care Support grant funds) during the current reporting period.</t>
  </si>
  <si>
    <t>Total number of unduplicated providers (i.e., individuals) providing services</t>
  </si>
  <si>
    <t>Total number of unduplicated providers (i.e., individuals) newly hired with RCORP-Behavioral Health Care Support grant funds in the current reporting period</t>
  </si>
  <si>
    <t>Number of Providers Who Have Provided Medications Used to Treat OUD and/or AUD</t>
  </si>
  <si>
    <t>Please report the total number of providers (i.e., individuals) within the consortium who have prescribed medications used to treat OUD and/or AUD during the current reporting period.</t>
  </si>
  <si>
    <t>Total number of providers (i.e. individuals) who have prescribed medications used to treat OUD</t>
  </si>
  <si>
    <t>Total number of providers (i.e. individuals) who have prescribed medications used to treat AUD</t>
  </si>
  <si>
    <t>Number of Providers Who Provided SUD/OUD Treatment Services, Including MAT</t>
  </si>
  <si>
    <t>Please report the total number of providers (i.e., individuals) within the consortium who have provided SUD/OUD treatment services, including MAT, during the current reporting period in the target rural service area. Of those providers, please specify how many were medical providers, non-medical counseling staff, peer recovery support specialists, or other (specify).</t>
  </si>
  <si>
    <t>Number of Medical Providers</t>
  </si>
  <si>
    <t>Number of Non-Medical Counseling Staff</t>
  </si>
  <si>
    <t>Number of Peer Recovery Support Specialists</t>
  </si>
  <si>
    <t>NOTE: Lead applicants will need to review this data. They may need to edit the data in row 17 of the Workforce tab so that the same provider types are reported on each type of "other" line.</t>
  </si>
  <si>
    <t>Number of Providers Who Provided Mental Health Treatment Services</t>
  </si>
  <si>
    <t>Please report the total number of providers (i.e., individuals) within the consortium who have provided mental health treatment services during the current reporting period in the target rural service area. Of those providers, please specify how many were medical providers, nonmedical counseling staff, peer recovery support specialists, or other (specify).</t>
  </si>
  <si>
    <t>Number of Providers Who Provided Recovery Support Services</t>
  </si>
  <si>
    <t>Please report the total number of providers (i.e., individuals) within the consortium who have provided recovery support services during the current reporting period in the target rural service area.</t>
  </si>
  <si>
    <t>NOTE: Lead applicants will need to review this data. They may need to edit the data in row 31 of the Workforce tab so that the same provider types are reported on each type of "other" line.</t>
  </si>
  <si>
    <t>Number of SUD and/or Mental Health Disorder Trainings Conducted</t>
  </si>
  <si>
    <t>Report the total number of SUD and/or mental health disorder trainings conducted in the current reporting period as a result of RCORP funding in the target rural service area. For each topic area, please provide the number of trainings in each category.</t>
  </si>
  <si>
    <t>Number of Adverse childhood experiences (ACEs) trainings</t>
  </si>
  <si>
    <t>Number of contingency management trainings</t>
  </si>
  <si>
    <t>Number of behavioral therapy trainings</t>
  </si>
  <si>
    <t>Number of mental health first aid trainings</t>
  </si>
  <si>
    <t>Number of Naloxone trainings</t>
  </si>
  <si>
    <t>Number of Opioid prescribing guidelines trainings</t>
  </si>
  <si>
    <t>Number of school‐based evidence‐based practices trainings</t>
  </si>
  <si>
    <t>Number of stigma reduction trainings</t>
  </si>
  <si>
    <t>Number of trauma‐informed evidence‐based practices trainings</t>
  </si>
  <si>
    <t>NOTE: Lead applicants will need to review this data. They may need to edit the data in row 46 of the Workforce tab so that the same types of other SUD and/or Mental Health Disorder trainings are reported on each type of "other" line.</t>
  </si>
  <si>
    <t>Number of trainings on integrated mental health and SUD care</t>
  </si>
  <si>
    <t>Number of suicide prevention trainings</t>
  </si>
  <si>
    <t>Number of crisis intervention trainings</t>
  </si>
  <si>
    <t xml:space="preserve">Other Type </t>
  </si>
  <si>
    <t>This section to be completed by the lead applicant organization, on behalf of the consortium</t>
  </si>
  <si>
    <t>If you have more than 4 organizations in your consortium unhide the relevant columns to the right (columns I-AR)...</t>
  </si>
  <si>
    <t>Information to report:</t>
  </si>
  <si>
    <t>Partner Organization 1 (CM1)</t>
  </si>
  <si>
    <t>Partner Organization 2 (CM2)</t>
  </si>
  <si>
    <t>Partner Organization 3 (CM3)</t>
  </si>
  <si>
    <t>Partner Organization 4 (CM4)</t>
  </si>
  <si>
    <t>Partner Organization 5 (Name)</t>
  </si>
  <si>
    <t>Partner Organization 6 (Name)</t>
  </si>
  <si>
    <t xml:space="preserve">Partner Organization 7 (Name) </t>
  </si>
  <si>
    <t>Partner Organization 8 (Name)</t>
  </si>
  <si>
    <t>Partner Organization 9 (Name)</t>
  </si>
  <si>
    <t>Partner Organization 10 (Name)</t>
  </si>
  <si>
    <t xml:space="preserve">Partner Organization 11 (Name) </t>
  </si>
  <si>
    <t>Partner Organization 12 (Name)</t>
  </si>
  <si>
    <t>Partner Organization 13 (Name)</t>
  </si>
  <si>
    <t>Partner Organization 14 (Name)</t>
  </si>
  <si>
    <t xml:space="preserve">Partner Organization 15 (Name) </t>
  </si>
  <si>
    <t>Partner Organization 16 (Name)</t>
  </si>
  <si>
    <t>Partner Organization 17 (Name)</t>
  </si>
  <si>
    <t>Partner Organization 18 (Name)</t>
  </si>
  <si>
    <t xml:space="preserve">Partner Organization 19 (Name) </t>
  </si>
  <si>
    <t>Partner Organization 20 (Name)</t>
  </si>
  <si>
    <t>Partner Organization 21 (Name)</t>
  </si>
  <si>
    <t>Partner Organization 22 (Name)</t>
  </si>
  <si>
    <t xml:space="preserve">Partner Organization 23 (Name) </t>
  </si>
  <si>
    <t>Partner Organization 24 (Name)</t>
  </si>
  <si>
    <t>Partner Organization 25 (Name)</t>
  </si>
  <si>
    <t>Partner Organization 26 (Name)</t>
  </si>
  <si>
    <t xml:space="preserve">Partner Organization 27 (Name) </t>
  </si>
  <si>
    <t>Partner Organization 28 (Name)</t>
  </si>
  <si>
    <t>Partner Organization 29 (Name)</t>
  </si>
  <si>
    <t>Partner Organization 30 (Name)</t>
  </si>
  <si>
    <t xml:space="preserve">Partner Organization 31 (Name) </t>
  </si>
  <si>
    <t>Partner Organization 32 (Name)</t>
  </si>
  <si>
    <t>Partner Organization 33 (Name)</t>
  </si>
  <si>
    <t>Partner Organization 34 (Name)</t>
  </si>
  <si>
    <t>Partner Organization 35 (Name)</t>
  </si>
  <si>
    <t xml:space="preserve">Partner Organization 36 (Name) </t>
  </si>
  <si>
    <t>Partner Organization 37 (Name)</t>
  </si>
  <si>
    <t>Partner Organization 38 (Name)</t>
  </si>
  <si>
    <t>Partner Organization 39 (Name)</t>
  </si>
  <si>
    <t xml:space="preserve">Partner Organization 40 (Name) </t>
  </si>
  <si>
    <t>Data Source</t>
  </si>
  <si>
    <t>Data Notes/Comments</t>
  </si>
  <si>
    <t>Identify the types and number of organizations in the consortium</t>
  </si>
  <si>
    <t>Organization type (select one):</t>
  </si>
  <si>
    <t>If other type of agency or organization, specify:</t>
  </si>
  <si>
    <t>Please select the option that best describes your project’s service area: single county, multiple counties, state, multiple states, national</t>
  </si>
  <si>
    <t>Please report the number of people that live in the project’s rural service area</t>
  </si>
  <si>
    <t>Please report the total number of unduplicated service delivery sites within the consortium in the target rural service area that provide coordinated, co‐located, or integrated mental health and SUD health services
Link to definitions: https://www.thenationalcouncil.org/wpcontent/uploads/2020/01/CIHS_Framework_Final_charts.pdf?daf=375ateTbd56</t>
  </si>
  <si>
    <t>For each of the following services, please report the total number of service delivery sites within the consortium in the target rural service area that offered that service within the current reporting period. If no service delivery sites offered the service, please input 0.</t>
  </si>
  <si>
    <t>Total number of service delivery sites within the consortium providing specific services</t>
  </si>
  <si>
    <t>Recovery support services</t>
  </si>
  <si>
    <t>1.6-1.7</t>
  </si>
  <si>
    <t>Total number of unduplicated service delivery sites offering at least one harm reduction services</t>
  </si>
  <si>
    <t>For each service listed, select whether it was newly established with or without RCORP-Behavioral Health Care Support funds, expanded with or without RCORP‐ Behavioral Health Care Support funds, remained the same, or did not exist in the current reporting period.</t>
  </si>
  <si>
    <t xml:space="preserve"> </t>
  </si>
  <si>
    <t>Consortium Sustainability
Only report sustainability measures in the last reporting period of your grant (Sept. 2026)</t>
  </si>
  <si>
    <t>If you selected yes in previous sub-section, what will sustain? (check all that apply)</t>
  </si>
  <si>
    <t>If you selected “At least one key consortium activity” in the previous sub-section how will the activity or activities be sustained? (check all that apply)</t>
  </si>
  <si>
    <t>Reimbursement by third party payers</t>
  </si>
  <si>
    <t>Increasing insurance reimbursement (both costs covered and new insurance players)</t>
  </si>
  <si>
    <t>If you have more than 4 organizations please unhide columns I-AR</t>
  </si>
  <si>
    <t xml:space="preserve">Answers to report
</t>
  </si>
  <si>
    <t>Please report the total number of individuals who were screened
for mental health disorders using an age‐appropriate standardized tool</t>
  </si>
  <si>
    <t>Please report the total number of individuals diagnosed with a cooccurring substance use AND a mental health disorder during the current reporting period.</t>
  </si>
  <si>
    <t>Number of individuals who were referred
to mental health treatment</t>
  </si>
  <si>
    <r>
      <rPr>
        <sz val="7"/>
        <rFont val="Times New Roman"/>
        <family val="1"/>
      </rPr>
      <t xml:space="preserve"> </t>
    </r>
    <r>
      <rPr>
        <sz val="11"/>
        <rFont val="Calibri"/>
        <family val="2"/>
        <scheme val="minor"/>
      </rPr>
      <t>Other Type</t>
    </r>
  </si>
  <si>
    <t>Measure Name</t>
  </si>
  <si>
    <t>Total to report 
(Autosum)</t>
  </si>
  <si>
    <t>This table collects demographic information for all individuals who have received direct services from a consortium organization provider as reported in the Direct Services tab. 
Please do not leave any sections blank or use N/A (not applicable) since the measures are applicable to all RCORP grantees providing direct services. If the number for a particular category is zero (0), please put zero in the appropriate section. Totals for each subsection should be equal to each other.</t>
  </si>
  <si>
    <t xml:space="preserve">Please report the number of people served, by race, during the current reporting period. </t>
  </si>
  <si>
    <r>
      <t xml:space="preserve">Total to report 
</t>
    </r>
    <r>
      <rPr>
        <b/>
        <sz val="9"/>
        <color theme="1"/>
        <rFont val="Calibri"/>
        <family val="2"/>
        <scheme val="minor"/>
      </rPr>
      <t>(Autosum)</t>
    </r>
  </si>
  <si>
    <t>Please report the total number of unduplicated providers within the consortium who provided
SUD/OUD treatment services, mental health services, and/or recovery support services in the target rural service area in the current reporting period. Of the total number of providers, please also report how many were newly hired with grant funds (e.g., their salary was paid for in full or in part with RCORP‐Behavioral Health Care Support grant funds) during the current reporting period.</t>
  </si>
  <si>
    <t>Total number of unduplicated providers (i.e., individuals) within the consortium who provided SUD/OUD treatment services, mental health services, and/or recovery support services in the target rural service area in the current reporting period</t>
  </si>
  <si>
    <t>Total number of providers newly hired with RCORP-Behavioral Health Care Support grant funds</t>
  </si>
  <si>
    <t>Report the total number of SUD and/or mental health disorder trainings conducted in the current
reporting period as a result of RCORP funding in the target rural service area. For each topic area, please provide the number of trainings in each category.</t>
  </si>
  <si>
    <t>Number of ACES trainings</t>
  </si>
  <si>
    <r>
      <t xml:space="preserve">For each of the following harm reduction services, please report the total number of service delivery sites within the consortium in the target rural service area that offered that service within the current reporting period. If no service delivery sites offered the service, please input 0. </t>
    </r>
    <r>
      <rPr>
        <b/>
        <i/>
        <sz val="11"/>
        <color theme="1"/>
        <rFont val="Calibri"/>
        <family val="2"/>
        <scheme val="minor"/>
      </rPr>
      <t xml:space="preserve">
</t>
    </r>
    <r>
      <rPr>
        <i/>
        <sz val="11"/>
        <color theme="1"/>
        <rFont val="Calibri"/>
        <family val="2"/>
        <scheme val="minor"/>
      </rPr>
      <t xml:space="preserve">
</t>
    </r>
    <r>
      <rPr>
        <b/>
        <i/>
        <sz val="11"/>
        <color theme="1"/>
        <rFont val="Calibri"/>
        <family val="2"/>
        <scheme val="minor"/>
      </rPr>
      <t>Please enter 0 for the following response options: syringe services, safe smoking kits, and sex worker services. Do not include these services in the “Other” category.</t>
    </r>
  </si>
  <si>
    <r>
      <t xml:space="preserve">For each of the following harm reduction services, please report the total number of service delivery sites within the consortium and in the target rural service area that offered that service within the current reporting period. If no service delivery sites offered the service, please input 0. 
</t>
    </r>
    <r>
      <rPr>
        <b/>
        <i/>
        <sz val="12"/>
        <color rgb="FF000000"/>
        <rFont val="Calibri"/>
        <family val="2"/>
        <scheme val="minor"/>
      </rPr>
      <t>Please enter 0 for the following response options: syringe services, safe smoking kits, and sex worker services. Do not include these services in the “Other”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</si>
</sst>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Calibri"/>
      <family val="2"/>
      <scheme val="minor"/>
    </font>
    <font>
      <sz val="8"/>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b/>
      <sz val="11"/>
      <color theme="1"/>
      <name val="Arial"/>
      <family val="2"/>
    </font>
    <font>
      <sz val="11"/>
      <color theme="1"/>
      <name val="Arial"/>
      <family val="2"/>
    </font>
    <font>
      <b/>
      <sz val="14"/>
      <color theme="1"/>
      <name val="Calibri"/>
      <family val="2"/>
      <scheme val="minor"/>
    </font>
    <font>
      <b/>
      <u/>
      <sz val="11"/>
      <color theme="1"/>
      <name val="Calibri"/>
      <family val="2"/>
      <scheme val="minor"/>
    </font>
    <font>
      <b/>
      <sz val="9"/>
      <color theme="1"/>
      <name val="Calibri"/>
      <family val="2"/>
      <scheme val="minor"/>
    </font>
    <font>
      <sz val="12"/>
      <color theme="1"/>
      <name val="Calibri"/>
      <family val="2"/>
      <scheme val="minor"/>
    </font>
    <font>
      <b/>
      <sz val="11"/>
      <color rgb="FFFF0000"/>
      <name val="Calibri"/>
      <family val="2"/>
      <scheme val="minor"/>
    </font>
    <font>
      <b/>
      <sz val="14"/>
      <color rgb="FFFF0000"/>
      <name val="Calibri"/>
      <family val="2"/>
      <scheme val="minor"/>
    </font>
    <font>
      <b/>
      <sz val="11"/>
      <color theme="0"/>
      <name val="Calibri"/>
      <family val="2"/>
      <scheme val="minor"/>
    </font>
    <font>
      <i/>
      <sz val="11"/>
      <name val="Calibri"/>
      <family val="2"/>
      <scheme val="minor"/>
    </font>
    <font>
      <b/>
      <sz val="11"/>
      <name val="Calibri"/>
      <family val="2"/>
      <scheme val="minor"/>
    </font>
    <font>
      <b/>
      <i/>
      <sz val="11"/>
      <name val="Calibri"/>
      <family val="2"/>
      <scheme val="minor"/>
    </font>
    <font>
      <b/>
      <sz val="15"/>
      <color rgb="FFFF0000"/>
      <name val="Arial"/>
      <family val="2"/>
    </font>
    <font>
      <sz val="11"/>
      <name val="Calibri"/>
      <family val="2"/>
      <scheme val="minor"/>
    </font>
    <font>
      <sz val="7"/>
      <name val="Times New Roman"/>
      <family val="1"/>
    </font>
    <font>
      <sz val="11"/>
      <name val="Calibri"/>
      <family val="1"/>
      <scheme val="minor"/>
    </font>
    <font>
      <b/>
      <sz val="12"/>
      <color theme="0"/>
      <name val="Calibri"/>
      <family val="2"/>
      <scheme val="minor"/>
    </font>
    <font>
      <sz val="12"/>
      <color theme="0"/>
      <name val="Calibri"/>
      <family val="2"/>
      <scheme val="minor"/>
    </font>
    <font>
      <i/>
      <sz val="12"/>
      <color theme="1"/>
      <name val="Calibri"/>
      <family val="2"/>
      <scheme val="minor"/>
    </font>
    <font>
      <sz val="12"/>
      <color rgb="FFFF0000"/>
      <name val="Calibri"/>
      <family val="2"/>
      <scheme val="minor"/>
    </font>
    <font>
      <b/>
      <sz val="12"/>
      <name val="Calibri"/>
      <family val="2"/>
      <scheme val="minor"/>
    </font>
    <font>
      <i/>
      <sz val="12"/>
      <name val="Calibri"/>
      <family val="2"/>
      <scheme val="minor"/>
    </font>
    <font>
      <sz val="11"/>
      <color theme="1"/>
      <name val="MS Gothic"/>
      <family val="3"/>
    </font>
    <font>
      <sz val="12"/>
      <name val="Calibri"/>
      <family val="2"/>
      <scheme val="minor"/>
    </font>
    <font>
      <sz val="12"/>
      <name val="Calibri"/>
      <family val="1"/>
      <scheme val="minor"/>
    </font>
    <font>
      <sz val="12"/>
      <name val="Times New Roman"/>
      <family val="1"/>
    </font>
    <font>
      <sz val="8"/>
      <name val="Calibri"/>
      <family val="2"/>
      <scheme val="minor"/>
    </font>
    <font>
      <b/>
      <sz val="16"/>
      <color rgb="FF003366"/>
      <name val="Arial"/>
      <family val="2"/>
    </font>
    <font>
      <b/>
      <sz val="20"/>
      <color rgb="FF003366"/>
      <name val="Arial"/>
      <family val="2"/>
    </font>
    <font>
      <sz val="11"/>
      <color theme="1"/>
      <name val="Arial Narrow"/>
      <family val="2"/>
    </font>
    <font>
      <b/>
      <sz val="15"/>
      <color rgb="FF991C21"/>
      <name val="Arial Narrow"/>
      <family val="2"/>
    </font>
    <font>
      <sz val="7"/>
      <color theme="1"/>
      <name val="Times New Roman"/>
      <family val="1"/>
    </font>
    <font>
      <b/>
      <sz val="11"/>
      <color theme="1"/>
      <name val="Arial Narrow"/>
      <family val="2"/>
    </font>
    <font>
      <i/>
      <sz val="11"/>
      <color theme="1"/>
      <name val="Arial Narrow"/>
      <family val="2"/>
    </font>
    <font>
      <u/>
      <sz val="11"/>
      <color theme="1"/>
      <name val="Arial Narrow"/>
      <family val="2"/>
    </font>
    <font>
      <u/>
      <sz val="11"/>
      <color theme="10"/>
      <name val="Arial Narrow"/>
      <family val="2"/>
    </font>
    <font>
      <i/>
      <sz val="12"/>
      <color rgb="FF000000"/>
      <name val="Calibri"/>
      <family val="2"/>
      <scheme val="minor"/>
    </font>
    <font>
      <b/>
      <i/>
      <sz val="12"/>
      <color rgb="FF000000"/>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rgb="FFE8D5F7"/>
        <bgColor indexed="64"/>
      </patternFill>
    </fill>
    <fill>
      <patternFill patternType="solid">
        <fgColor theme="2" tint="-0.499984740745262"/>
        <bgColor indexed="64"/>
      </patternFill>
    </fill>
    <fill>
      <patternFill patternType="solid">
        <fgColor theme="0" tint="-0.249977111117893"/>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519">
    <xf numFmtId="0" fontId="0" fillId="0" borderId="0" xfId="0"/>
    <xf numFmtId="0" fontId="0" fillId="0" borderId="0" xfId="0" applyAlignment="1">
      <alignment horizontal="left" vertical="top"/>
    </xf>
    <xf numFmtId="0" fontId="1" fillId="0" borderId="0" xfId="0" applyFont="1"/>
    <xf numFmtId="0" fontId="3" fillId="0" borderId="0" xfId="0" applyFont="1" applyAlignment="1">
      <alignment vertical="center" wrapText="1"/>
    </xf>
    <xf numFmtId="0" fontId="1" fillId="0" borderId="0" xfId="0" applyFont="1" applyAlignment="1">
      <alignment wrapText="1"/>
    </xf>
    <xf numFmtId="0" fontId="1"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wrapText="1"/>
    </xf>
    <xf numFmtId="0" fontId="0" fillId="0" borderId="6" xfId="0" applyBorder="1" applyAlignment="1">
      <alignment vertical="center" wrapText="1"/>
    </xf>
    <xf numFmtId="0" fontId="9" fillId="0" borderId="0" xfId="0" applyFont="1" applyAlignment="1">
      <alignment horizontal="left" wrapText="1"/>
    </xf>
    <xf numFmtId="0" fontId="0" fillId="0" borderId="12" xfId="0" applyBorder="1" applyAlignment="1">
      <alignment vertical="center" wrapText="1"/>
    </xf>
    <xf numFmtId="0" fontId="0" fillId="0" borderId="12" xfId="0" applyBorder="1" applyAlignment="1">
      <alignment horizontal="left" vertical="center" wrapText="1" indent="5"/>
    </xf>
    <xf numFmtId="0" fontId="0" fillId="0" borderId="21" xfId="0" applyBorder="1" applyAlignment="1">
      <alignment vertical="center" wrapText="1"/>
    </xf>
    <xf numFmtId="0" fontId="11" fillId="0" borderId="0" xfId="0" applyFont="1"/>
    <xf numFmtId="0" fontId="1" fillId="3" borderId="2" xfId="0" applyFont="1" applyFill="1" applyBorder="1" applyAlignment="1">
      <alignment horizontal="center" vertical="center" wrapText="1"/>
    </xf>
    <xf numFmtId="0" fontId="3" fillId="0" borderId="1" xfId="0" applyFont="1" applyBorder="1" applyAlignment="1">
      <alignment vertical="top" wrapText="1"/>
    </xf>
    <xf numFmtId="0" fontId="13" fillId="0" borderId="10" xfId="0" applyFont="1" applyBorder="1" applyAlignment="1">
      <alignment vertical="center" wrapText="1"/>
    </xf>
    <xf numFmtId="0" fontId="13" fillId="0" borderId="6" xfId="0" applyFont="1" applyBorder="1" applyAlignment="1">
      <alignment vertical="center" wrapText="1"/>
    </xf>
    <xf numFmtId="0" fontId="13" fillId="0" borderId="21" xfId="0" applyFont="1" applyBorder="1" applyAlignment="1">
      <alignment vertical="center" wrapText="1"/>
    </xf>
    <xf numFmtId="0" fontId="13" fillId="0" borderId="12" xfId="0" applyFont="1" applyBorder="1" applyAlignment="1">
      <alignment vertical="center" wrapText="1"/>
    </xf>
    <xf numFmtId="0" fontId="13" fillId="0" borderId="3" xfId="0" applyFont="1" applyBorder="1" applyAlignment="1">
      <alignment vertical="center" wrapText="1"/>
    </xf>
    <xf numFmtId="0" fontId="0" fillId="3" borderId="10" xfId="0" applyFill="1" applyBorder="1" applyAlignment="1">
      <alignment wrapText="1"/>
    </xf>
    <xf numFmtId="0" fontId="1" fillId="2" borderId="24" xfId="0" applyFont="1" applyFill="1" applyBorder="1" applyAlignment="1">
      <alignment vertical="top"/>
    </xf>
    <xf numFmtId="0" fontId="0" fillId="3" borderId="12" xfId="0" applyFill="1" applyBorder="1" applyAlignment="1">
      <alignment wrapText="1"/>
    </xf>
    <xf numFmtId="0" fontId="1" fillId="3" borderId="2" xfId="0" applyFont="1" applyFill="1" applyBorder="1" applyAlignment="1">
      <alignment horizontal="center" wrapText="1"/>
    </xf>
    <xf numFmtId="0" fontId="1" fillId="2" borderId="29" xfId="0" applyFont="1" applyFill="1" applyBorder="1" applyAlignment="1">
      <alignment horizontal="center" wrapText="1"/>
    </xf>
    <xf numFmtId="0" fontId="0" fillId="0" borderId="13" xfId="0" applyBorder="1" applyAlignment="1">
      <alignment vertical="center" wrapText="1"/>
    </xf>
    <xf numFmtId="0" fontId="3" fillId="0" borderId="0" xfId="0" applyFont="1" applyAlignment="1">
      <alignment vertical="top" wrapText="1"/>
    </xf>
    <xf numFmtId="0" fontId="9" fillId="0" borderId="16" xfId="0" applyFont="1" applyBorder="1" applyAlignment="1">
      <alignment wrapText="1"/>
    </xf>
    <xf numFmtId="0" fontId="1" fillId="3" borderId="1" xfId="0" applyFont="1" applyFill="1" applyBorder="1" applyAlignment="1">
      <alignment horizontal="center" vertical="center" wrapText="1"/>
    </xf>
    <xf numFmtId="0" fontId="0" fillId="3" borderId="24" xfId="0" applyFill="1" applyBorder="1" applyAlignment="1">
      <alignment wrapText="1"/>
    </xf>
    <xf numFmtId="0" fontId="1" fillId="2" borderId="9" xfId="0" applyFont="1" applyFill="1" applyBorder="1" applyAlignment="1">
      <alignment vertical="top"/>
    </xf>
    <xf numFmtId="0" fontId="0" fillId="3" borderId="32" xfId="0" applyFill="1" applyBorder="1" applyAlignment="1">
      <alignment wrapText="1"/>
    </xf>
    <xf numFmtId="0" fontId="1" fillId="0" borderId="8" xfId="0" applyFont="1" applyBorder="1" applyAlignment="1">
      <alignment wrapText="1"/>
    </xf>
    <xf numFmtId="0" fontId="3" fillId="0" borderId="0" xfId="0" applyFont="1"/>
    <xf numFmtId="0" fontId="3" fillId="0" borderId="18" xfId="0" applyFont="1" applyBorder="1" applyAlignment="1">
      <alignment vertical="top" wrapText="1"/>
    </xf>
    <xf numFmtId="0" fontId="1" fillId="2" borderId="25" xfId="0" applyFont="1" applyFill="1" applyBorder="1" applyAlignment="1">
      <alignment vertical="top"/>
    </xf>
    <xf numFmtId="0" fontId="7" fillId="0" borderId="0" xfId="1" applyFill="1" applyAlignment="1">
      <alignment vertical="center" wrapText="1"/>
    </xf>
    <xf numFmtId="0" fontId="2" fillId="0" borderId="0" xfId="0" applyFont="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1" fillId="0" borderId="9" xfId="0" applyFont="1" applyBorder="1" applyAlignment="1">
      <alignment horizontal="right" vertical="center" wrapText="1"/>
    </xf>
    <xf numFmtId="0" fontId="1" fillId="8" borderId="9" xfId="0" applyFont="1" applyFill="1" applyBorder="1" applyAlignment="1">
      <alignment vertical="top"/>
    </xf>
    <xf numFmtId="0" fontId="0" fillId="3" borderId="9" xfId="0" applyFill="1" applyBorder="1" applyAlignment="1">
      <alignment wrapText="1"/>
    </xf>
    <xf numFmtId="0" fontId="0" fillId="3" borderId="25" xfId="0" applyFill="1" applyBorder="1" applyAlignment="1">
      <alignment wrapText="1"/>
    </xf>
    <xf numFmtId="0" fontId="3" fillId="0" borderId="16" xfId="0" applyFont="1" applyBorder="1" applyAlignment="1">
      <alignment vertical="top" wrapText="1"/>
    </xf>
    <xf numFmtId="0" fontId="0" fillId="3" borderId="18" xfId="0" applyFill="1" applyBorder="1" applyAlignment="1">
      <alignment horizontal="center" vertical="top" wrapText="1"/>
    </xf>
    <xf numFmtId="0" fontId="16" fillId="9" borderId="1" xfId="0" applyFont="1" applyFill="1" applyBorder="1" applyAlignment="1">
      <alignment wrapText="1"/>
    </xf>
    <xf numFmtId="0" fontId="1" fillId="7" borderId="4" xfId="0" applyFont="1" applyFill="1" applyBorder="1" applyAlignment="1">
      <alignment vertical="center" wrapText="1"/>
    </xf>
    <xf numFmtId="0" fontId="16" fillId="9" borderId="1" xfId="0" applyFont="1" applyFill="1" applyBorder="1" applyAlignment="1">
      <alignment vertical="center"/>
    </xf>
    <xf numFmtId="0" fontId="16" fillId="9" borderId="28" xfId="0" applyFont="1" applyFill="1" applyBorder="1" applyAlignment="1">
      <alignment vertical="center" wrapText="1"/>
    </xf>
    <xf numFmtId="0" fontId="16" fillId="9" borderId="1"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3" fillId="3" borderId="9" xfId="0" applyFont="1" applyFill="1" applyBorder="1" applyAlignment="1">
      <alignment horizontal="center" vertical="top" wrapText="1"/>
    </xf>
    <xf numFmtId="0" fontId="17" fillId="0" borderId="21" xfId="0" applyFont="1" applyBorder="1" applyAlignment="1">
      <alignment horizontal="center" vertical="top" wrapText="1"/>
    </xf>
    <xf numFmtId="0" fontId="1" fillId="8" borderId="30" xfId="0" applyFont="1" applyFill="1" applyBorder="1" applyAlignment="1">
      <alignment vertical="top"/>
    </xf>
    <xf numFmtId="0" fontId="16" fillId="9" borderId="29" xfId="0" applyFont="1" applyFill="1" applyBorder="1" applyAlignment="1">
      <alignment vertical="center"/>
    </xf>
    <xf numFmtId="0" fontId="16" fillId="9" borderId="1" xfId="0" applyFont="1" applyFill="1" applyBorder="1" applyAlignment="1">
      <alignment horizontal="left" vertical="center" wrapText="1"/>
    </xf>
    <xf numFmtId="0" fontId="16" fillId="9" borderId="1" xfId="0" applyFont="1" applyFill="1" applyBorder="1" applyAlignment="1">
      <alignment horizontal="left" vertical="center"/>
    </xf>
    <xf numFmtId="0" fontId="16" fillId="9" borderId="27" xfId="0" applyFont="1" applyFill="1" applyBorder="1" applyAlignment="1">
      <alignment vertical="center"/>
    </xf>
    <xf numFmtId="0" fontId="16" fillId="9" borderId="1" xfId="0" applyFont="1" applyFill="1" applyBorder="1" applyAlignment="1">
      <alignment vertical="center" wrapText="1"/>
    </xf>
    <xf numFmtId="0" fontId="16" fillId="9" borderId="2" xfId="0" applyFont="1" applyFill="1" applyBorder="1" applyAlignment="1">
      <alignment horizontal="center" vertical="center"/>
    </xf>
    <xf numFmtId="0" fontId="17" fillId="0" borderId="18" xfId="0" applyFont="1" applyBorder="1" applyAlignment="1">
      <alignment horizontal="center" vertical="top" wrapText="1"/>
    </xf>
    <xf numFmtId="0" fontId="0" fillId="0" borderId="0" xfId="0" applyAlignment="1">
      <alignment vertical="center"/>
    </xf>
    <xf numFmtId="0" fontId="1" fillId="3" borderId="29" xfId="0" applyFont="1" applyFill="1" applyBorder="1" applyAlignment="1">
      <alignment horizontal="center" vertical="center" wrapText="1"/>
    </xf>
    <xf numFmtId="0" fontId="3" fillId="0" borderId="12" xfId="0" applyFont="1" applyBorder="1" applyAlignment="1">
      <alignment horizontal="left" vertical="center" wrapText="1" indent="5"/>
    </xf>
    <xf numFmtId="0" fontId="3" fillId="0" borderId="12" xfId="0" applyFont="1" applyBorder="1" applyAlignment="1">
      <alignment horizontal="left" vertical="center" wrapText="1"/>
    </xf>
    <xf numFmtId="0" fontId="0" fillId="0" borderId="9" xfId="0" applyBorder="1" applyAlignment="1">
      <alignment horizontal="right" vertical="center" wrapText="1"/>
    </xf>
    <xf numFmtId="0" fontId="3" fillId="0" borderId="9" xfId="0" applyFont="1" applyBorder="1" applyAlignment="1">
      <alignment horizontal="left" vertical="center" wrapText="1"/>
    </xf>
    <xf numFmtId="0" fontId="1" fillId="2" borderId="24" xfId="0" applyFont="1" applyFill="1" applyBorder="1"/>
    <xf numFmtId="0" fontId="1" fillId="2" borderId="9" xfId="0" applyFont="1" applyFill="1" applyBorder="1"/>
    <xf numFmtId="0" fontId="1" fillId="2" borderId="13" xfId="0" applyFont="1" applyFill="1" applyBorder="1"/>
    <xf numFmtId="0" fontId="1" fillId="2" borderId="6" xfId="0" applyFont="1" applyFill="1" applyBorder="1"/>
    <xf numFmtId="0" fontId="1" fillId="2" borderId="11" xfId="0" applyFont="1" applyFill="1" applyBorder="1"/>
    <xf numFmtId="1" fontId="1" fillId="2" borderId="13" xfId="0" applyNumberFormat="1" applyFont="1" applyFill="1" applyBorder="1"/>
    <xf numFmtId="0" fontId="3" fillId="0" borderId="12" xfId="0" applyFont="1" applyBorder="1" applyAlignment="1">
      <alignment horizontal="left" wrapText="1"/>
    </xf>
    <xf numFmtId="0" fontId="3" fillId="0" borderId="12" xfId="0" applyFont="1" applyBorder="1" applyAlignment="1">
      <alignment horizontal="left"/>
    </xf>
    <xf numFmtId="0" fontId="4" fillId="0" borderId="12" xfId="0" applyFont="1" applyBorder="1" applyAlignment="1">
      <alignment horizontal="left" vertical="center" wrapText="1"/>
    </xf>
    <xf numFmtId="0" fontId="3" fillId="0" borderId="13" xfId="0" applyFont="1" applyBorder="1" applyAlignment="1">
      <alignment horizontal="left" vertical="center" wrapText="1" indent="5"/>
    </xf>
    <xf numFmtId="0" fontId="1" fillId="8" borderId="21" xfId="0" applyFont="1" applyFill="1" applyBorder="1" applyAlignment="1">
      <alignment vertical="top"/>
    </xf>
    <xf numFmtId="0" fontId="1" fillId="8" borderId="3" xfId="0" applyFont="1" applyFill="1" applyBorder="1" applyAlignment="1">
      <alignment vertical="top"/>
    </xf>
    <xf numFmtId="0" fontId="1" fillId="0" borderId="1" xfId="0" applyFont="1" applyBorder="1" applyAlignment="1">
      <alignment vertical="center" wrapText="1"/>
    </xf>
    <xf numFmtId="0" fontId="3" fillId="0" borderId="31" xfId="0" applyFont="1" applyBorder="1" applyAlignment="1">
      <alignment vertical="center" wrapText="1"/>
    </xf>
    <xf numFmtId="0" fontId="3" fillId="0" borderId="27" xfId="0" applyFont="1" applyBorder="1" applyAlignment="1">
      <alignment vertical="center" wrapText="1"/>
    </xf>
    <xf numFmtId="0" fontId="1" fillId="8" borderId="41" xfId="0" applyFont="1" applyFill="1" applyBorder="1" applyAlignment="1">
      <alignment vertical="top"/>
    </xf>
    <xf numFmtId="0" fontId="3" fillId="0" borderId="18" xfId="0" applyFont="1" applyBorder="1" applyAlignment="1">
      <alignment vertical="center" wrapText="1"/>
    </xf>
    <xf numFmtId="1" fontId="1" fillId="2" borderId="30" xfId="0" applyNumberFormat="1" applyFont="1" applyFill="1" applyBorder="1" applyAlignment="1">
      <alignment vertical="top" wrapText="1"/>
    </xf>
    <xf numFmtId="0" fontId="3" fillId="0" borderId="1" xfId="0" applyFont="1" applyBorder="1" applyAlignment="1">
      <alignment vertical="center" wrapText="1"/>
    </xf>
    <xf numFmtId="0" fontId="13" fillId="0" borderId="11" xfId="0" applyFont="1" applyBorder="1" applyAlignment="1">
      <alignment vertical="center" wrapText="1"/>
    </xf>
    <xf numFmtId="0" fontId="1" fillId="0" borderId="40" xfId="0" applyFont="1" applyBorder="1" applyAlignment="1">
      <alignment horizontal="center" wrapText="1"/>
    </xf>
    <xf numFmtId="0" fontId="1" fillId="8" borderId="41" xfId="0" applyFont="1" applyFill="1" applyBorder="1"/>
    <xf numFmtId="0" fontId="21" fillId="0" borderId="0" xfId="0" applyFont="1"/>
    <xf numFmtId="0" fontId="18" fillId="9" borderId="1" xfId="0" applyFont="1" applyFill="1" applyBorder="1" applyAlignment="1">
      <alignment vertical="center"/>
    </xf>
    <xf numFmtId="0" fontId="17" fillId="0" borderId="12" xfId="0" applyFont="1" applyBorder="1" applyAlignment="1">
      <alignment horizontal="left" vertical="center" wrapText="1"/>
    </xf>
    <xf numFmtId="0" fontId="21" fillId="0" borderId="0" xfId="0" applyFont="1" applyAlignment="1">
      <alignment horizontal="left" vertical="top"/>
    </xf>
    <xf numFmtId="0" fontId="18" fillId="0" borderId="0" xfId="0" applyFont="1" applyAlignment="1">
      <alignment horizontal="left" vertical="top"/>
    </xf>
    <xf numFmtId="0" fontId="18" fillId="3" borderId="1" xfId="0" applyFont="1" applyFill="1" applyBorder="1" applyAlignment="1">
      <alignment horizontal="center" vertical="center" wrapText="1"/>
    </xf>
    <xf numFmtId="0" fontId="18" fillId="3" borderId="3" xfId="0" applyFont="1" applyFill="1" applyBorder="1" applyAlignment="1">
      <alignment horizontal="center" vertical="top" wrapText="1"/>
    </xf>
    <xf numFmtId="0" fontId="18" fillId="3" borderId="8" xfId="0" applyFont="1" applyFill="1" applyBorder="1" applyAlignment="1">
      <alignment horizontal="center" vertical="top" wrapText="1"/>
    </xf>
    <xf numFmtId="0" fontId="21" fillId="0" borderId="4" xfId="0" applyFont="1" applyBorder="1" applyAlignment="1">
      <alignment horizontal="left" vertical="top" wrapText="1"/>
    </xf>
    <xf numFmtId="0" fontId="18" fillId="0" borderId="4" xfId="0" applyFont="1" applyBorder="1" applyAlignment="1">
      <alignment wrapText="1"/>
    </xf>
    <xf numFmtId="0" fontId="18" fillId="0" borderId="0" xfId="0" applyFont="1"/>
    <xf numFmtId="0" fontId="18" fillId="2" borderId="12" xfId="0" applyFont="1" applyFill="1" applyBorder="1"/>
    <xf numFmtId="0" fontId="21" fillId="3" borderId="12" xfId="0" applyFont="1" applyFill="1" applyBorder="1" applyAlignment="1">
      <alignment wrapText="1"/>
    </xf>
    <xf numFmtId="0" fontId="21" fillId="3" borderId="24" xfId="0" applyFont="1" applyFill="1" applyBorder="1" applyAlignment="1">
      <alignment wrapText="1"/>
    </xf>
    <xf numFmtId="0" fontId="21" fillId="0" borderId="13" xfId="0" applyFont="1" applyBorder="1" applyAlignment="1">
      <alignment horizontal="left" vertical="center" wrapText="1" indent="5"/>
    </xf>
    <xf numFmtId="0" fontId="18" fillId="2" borderId="24" xfId="0" applyFont="1" applyFill="1" applyBorder="1"/>
    <xf numFmtId="0" fontId="21" fillId="3" borderId="10" xfId="0" applyFont="1" applyFill="1" applyBorder="1" applyAlignment="1">
      <alignment wrapText="1"/>
    </xf>
    <xf numFmtId="0" fontId="21" fillId="3" borderId="32" xfId="0" applyFont="1" applyFill="1" applyBorder="1" applyAlignment="1">
      <alignment wrapText="1"/>
    </xf>
    <xf numFmtId="0" fontId="18" fillId="0" borderId="9" xfId="0" applyFont="1" applyBorder="1" applyAlignment="1">
      <alignment horizontal="left" vertical="center" wrapText="1"/>
    </xf>
    <xf numFmtId="0" fontId="19"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0" borderId="12" xfId="0" applyFont="1" applyBorder="1" applyAlignment="1">
      <alignment horizontal="left" vertical="center" wrapText="1"/>
    </xf>
    <xf numFmtId="0" fontId="21" fillId="0" borderId="6" xfId="0" applyFont="1" applyBorder="1" applyAlignment="1">
      <alignment horizontal="left" vertical="center" wrapText="1" indent="5"/>
    </xf>
    <xf numFmtId="0" fontId="21" fillId="0" borderId="26" xfId="0" applyFont="1" applyBorder="1" applyAlignment="1">
      <alignment horizontal="left" vertical="center" wrapText="1" indent="5"/>
    </xf>
    <xf numFmtId="0" fontId="21" fillId="0" borderId="26" xfId="0" applyFont="1" applyBorder="1" applyAlignment="1">
      <alignment horizontal="right" vertical="center" wrapText="1"/>
    </xf>
    <xf numFmtId="0" fontId="18" fillId="0" borderId="21" xfId="0" applyFont="1" applyBorder="1" applyAlignment="1">
      <alignment horizontal="left" vertical="center" wrapText="1"/>
    </xf>
    <xf numFmtId="0" fontId="18" fillId="2" borderId="18" xfId="0" applyFont="1" applyFill="1" applyBorder="1"/>
    <xf numFmtId="0" fontId="21" fillId="3" borderId="23" xfId="0" applyFont="1" applyFill="1" applyBorder="1" applyAlignment="1">
      <alignment wrapText="1"/>
    </xf>
    <xf numFmtId="0" fontId="23" fillId="0" borderId="31" xfId="0" applyFont="1" applyBorder="1" applyAlignment="1">
      <alignment horizontal="left" vertical="center" wrapText="1" indent="5"/>
    </xf>
    <xf numFmtId="0" fontId="18" fillId="2" borderId="10" xfId="0" applyFont="1" applyFill="1" applyBorder="1"/>
    <xf numFmtId="0" fontId="21" fillId="3" borderId="4" xfId="0" applyFont="1" applyFill="1" applyBorder="1" applyAlignment="1">
      <alignment wrapText="1"/>
    </xf>
    <xf numFmtId="0" fontId="21" fillId="3" borderId="16" xfId="0" applyFont="1" applyFill="1" applyBorder="1" applyAlignment="1">
      <alignment wrapText="1"/>
    </xf>
    <xf numFmtId="0" fontId="21" fillId="3" borderId="9" xfId="0" applyFont="1" applyFill="1" applyBorder="1" applyAlignment="1">
      <alignment wrapText="1"/>
    </xf>
    <xf numFmtId="0" fontId="21" fillId="3" borderId="25" xfId="0" applyFont="1" applyFill="1" applyBorder="1" applyAlignment="1">
      <alignment wrapText="1"/>
    </xf>
    <xf numFmtId="0" fontId="21" fillId="0" borderId="3" xfId="0" applyFont="1" applyBorder="1" applyAlignment="1">
      <alignment horizontal="left" vertical="center" wrapText="1"/>
    </xf>
    <xf numFmtId="0" fontId="17" fillId="0" borderId="18" xfId="0" applyFont="1" applyBorder="1" applyAlignment="1">
      <alignment vertical="top" wrapText="1"/>
    </xf>
    <xf numFmtId="0" fontId="18" fillId="2" borderId="1" xfId="0" applyFont="1" applyFill="1" applyBorder="1"/>
    <xf numFmtId="0" fontId="17" fillId="0" borderId="9" xfId="0" applyFont="1" applyBorder="1" applyAlignment="1">
      <alignment horizontal="left" vertical="center" wrapText="1"/>
    </xf>
    <xf numFmtId="0" fontId="17" fillId="0" borderId="28" xfId="0" applyFont="1" applyBorder="1" applyAlignment="1">
      <alignment vertical="top" wrapText="1"/>
    </xf>
    <xf numFmtId="0" fontId="17" fillId="0" borderId="1" xfId="0" applyFont="1" applyBorder="1" applyAlignment="1">
      <alignment vertical="center" wrapText="1"/>
    </xf>
    <xf numFmtId="0" fontId="21" fillId="0" borderId="0" xfId="0" applyFont="1" applyAlignment="1">
      <alignment vertical="center"/>
    </xf>
    <xf numFmtId="0" fontId="21" fillId="3" borderId="11" xfId="0" applyFont="1" applyFill="1" applyBorder="1" applyAlignment="1">
      <alignment wrapText="1"/>
    </xf>
    <xf numFmtId="0" fontId="18" fillId="2" borderId="4" xfId="0" applyFont="1" applyFill="1" applyBorder="1"/>
    <xf numFmtId="0" fontId="21" fillId="3" borderId="13" xfId="0" applyFont="1" applyFill="1" applyBorder="1" applyAlignment="1">
      <alignment wrapText="1"/>
    </xf>
    <xf numFmtId="0" fontId="1" fillId="3" borderId="29" xfId="0" applyFont="1" applyFill="1" applyBorder="1" applyAlignment="1">
      <alignment horizontal="center" wrapText="1"/>
    </xf>
    <xf numFmtId="0" fontId="24" fillId="9" borderId="29" xfId="0" applyFont="1" applyFill="1" applyBorder="1" applyAlignment="1">
      <alignment horizontal="left" vertical="center"/>
    </xf>
    <xf numFmtId="0" fontId="24" fillId="9" borderId="1" xfId="0" applyFont="1" applyFill="1" applyBorder="1" applyAlignment="1">
      <alignment vertical="center"/>
    </xf>
    <xf numFmtId="0" fontId="24" fillId="9" borderId="1" xfId="0" applyFont="1" applyFill="1" applyBorder="1" applyAlignment="1">
      <alignment horizontal="center" vertical="center" wrapText="1"/>
    </xf>
    <xf numFmtId="0" fontId="13" fillId="0" borderId="0" xfId="0" applyFont="1"/>
    <xf numFmtId="0" fontId="5" fillId="2" borderId="11" xfId="0" applyFont="1" applyFill="1" applyBorder="1" applyAlignment="1">
      <alignment vertical="top"/>
    </xf>
    <xf numFmtId="0" fontId="5" fillId="2" borderId="13" xfId="0" applyFont="1" applyFill="1" applyBorder="1"/>
    <xf numFmtId="0" fontId="26" fillId="0" borderId="1" xfId="0" applyFont="1" applyBorder="1" applyAlignment="1">
      <alignment vertical="center" wrapText="1"/>
    </xf>
    <xf numFmtId="0" fontId="26" fillId="0" borderId="4" xfId="0" applyFont="1" applyBorder="1" applyAlignment="1">
      <alignment vertical="center" wrapText="1"/>
    </xf>
    <xf numFmtId="0" fontId="5" fillId="8" borderId="9" xfId="0" applyFont="1" applyFill="1" applyBorder="1" applyAlignment="1">
      <alignment horizontal="right"/>
    </xf>
    <xf numFmtId="0" fontId="13" fillId="0" borderId="34" xfId="0" applyFont="1" applyBorder="1" applyAlignment="1">
      <alignment vertical="center" wrapText="1"/>
    </xf>
    <xf numFmtId="0" fontId="5" fillId="0" borderId="1" xfId="0" applyFont="1" applyBorder="1" applyAlignment="1">
      <alignment vertical="center" wrapText="1"/>
    </xf>
    <xf numFmtId="0" fontId="13" fillId="0" borderId="17"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5" fillId="2" borderId="10" xfId="0" applyFont="1" applyFill="1" applyBorder="1"/>
    <xf numFmtId="0" fontId="5" fillId="2" borderId="12" xfId="0" applyFont="1" applyFill="1" applyBorder="1"/>
    <xf numFmtId="0" fontId="5" fillId="2" borderId="9" xfId="0" applyFont="1" applyFill="1" applyBorder="1"/>
    <xf numFmtId="0" fontId="5" fillId="0" borderId="26" xfId="0" applyFont="1" applyBorder="1" applyAlignment="1">
      <alignment horizontal="right" vertical="center" wrapText="1"/>
    </xf>
    <xf numFmtId="0" fontId="5" fillId="2" borderId="18" xfId="0" applyFont="1" applyFill="1" applyBorder="1"/>
    <xf numFmtId="0" fontId="5" fillId="2" borderId="4" xfId="0" applyFont="1" applyFill="1" applyBorder="1"/>
    <xf numFmtId="0" fontId="28" fillId="0" borderId="28" xfId="0" applyFont="1" applyBorder="1" applyAlignment="1">
      <alignment horizontal="left" vertical="center" wrapText="1"/>
    </xf>
    <xf numFmtId="0" fontId="29" fillId="0" borderId="1" xfId="0" applyFont="1" applyBorder="1" applyAlignment="1">
      <alignment vertical="center" wrapText="1"/>
    </xf>
    <xf numFmtId="1" fontId="5" fillId="2" borderId="11" xfId="0" applyNumberFormat="1" applyFont="1" applyFill="1" applyBorder="1"/>
    <xf numFmtId="1" fontId="5" fillId="2" borderId="26" xfId="0" applyNumberFormat="1" applyFont="1" applyFill="1" applyBorder="1"/>
    <xf numFmtId="1" fontId="5" fillId="2" borderId="18" xfId="0" applyNumberFormat="1" applyFont="1" applyFill="1" applyBorder="1"/>
    <xf numFmtId="1" fontId="5" fillId="2" borderId="12" xfId="0" applyNumberFormat="1" applyFont="1" applyFill="1" applyBorder="1"/>
    <xf numFmtId="0" fontId="13" fillId="0" borderId="0" xfId="0" applyFont="1" applyAlignment="1">
      <alignment wrapText="1"/>
    </xf>
    <xf numFmtId="0" fontId="13" fillId="0" borderId="0" xfId="0" applyFont="1" applyAlignment="1">
      <alignment horizontal="left"/>
    </xf>
    <xf numFmtId="0" fontId="13" fillId="0" borderId="18" xfId="0" applyFont="1" applyBorder="1" applyAlignment="1">
      <alignment horizontal="left" vertical="center" wrapText="1"/>
    </xf>
    <xf numFmtId="0" fontId="13" fillId="0" borderId="12"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Alignment="1">
      <alignment vertical="center"/>
    </xf>
    <xf numFmtId="0" fontId="3" fillId="0" borderId="13" xfId="0" applyFont="1" applyBorder="1" applyAlignment="1">
      <alignment horizontal="left" wrapText="1"/>
    </xf>
    <xf numFmtId="0" fontId="3" fillId="3" borderId="21" xfId="0" applyFont="1" applyFill="1" applyBorder="1" applyAlignment="1">
      <alignment horizontal="center" vertical="top" wrapText="1"/>
    </xf>
    <xf numFmtId="0" fontId="0" fillId="6" borderId="44" xfId="0" applyFill="1" applyBorder="1" applyAlignment="1">
      <alignment vertical="center" wrapText="1"/>
    </xf>
    <xf numFmtId="0" fontId="0" fillId="6" borderId="35" xfId="0" applyFill="1" applyBorder="1" applyAlignment="1">
      <alignment vertical="center" wrapText="1"/>
    </xf>
    <xf numFmtId="0" fontId="0" fillId="6" borderId="45" xfId="0" applyFill="1" applyBorder="1" applyAlignment="1">
      <alignment vertical="center" wrapText="1"/>
    </xf>
    <xf numFmtId="0" fontId="0" fillId="6" borderId="39" xfId="0" applyFill="1" applyBorder="1" applyAlignment="1">
      <alignment vertical="center" wrapText="1"/>
    </xf>
    <xf numFmtId="0" fontId="0" fillId="6" borderId="6" xfId="0" applyFill="1" applyBorder="1" applyAlignment="1">
      <alignment vertical="center" wrapText="1"/>
    </xf>
    <xf numFmtId="0" fontId="0" fillId="0" borderId="0" xfId="0" applyAlignment="1">
      <alignment horizontal="left" vertical="center"/>
    </xf>
    <xf numFmtId="0" fontId="18" fillId="0" borderId="2" xfId="0" applyFont="1" applyBorder="1" applyAlignment="1">
      <alignment vertical="center" wrapText="1"/>
    </xf>
    <xf numFmtId="0" fontId="1" fillId="0" borderId="2" xfId="0" applyFont="1" applyBorder="1" applyAlignment="1">
      <alignment vertical="center" wrapText="1"/>
    </xf>
    <xf numFmtId="0" fontId="17" fillId="0" borderId="20" xfId="0" applyFont="1" applyBorder="1" applyAlignment="1">
      <alignment vertical="top" wrapText="1"/>
    </xf>
    <xf numFmtId="0" fontId="17" fillId="0" borderId="13" xfId="0" applyFont="1" applyBorder="1" applyAlignment="1">
      <alignment vertical="center" wrapText="1"/>
    </xf>
    <xf numFmtId="0" fontId="0" fillId="0" borderId="9" xfId="0" applyBorder="1" applyAlignment="1">
      <alignment horizontal="left" vertical="center" wrapText="1" indent="5"/>
    </xf>
    <xf numFmtId="0" fontId="0" fillId="0" borderId="18" xfId="0" applyBorder="1" applyAlignment="1">
      <alignment horizontal="left" vertical="center" wrapText="1" indent="5"/>
    </xf>
    <xf numFmtId="0" fontId="1" fillId="2" borderId="7" xfId="0" applyFont="1" applyFill="1" applyBorder="1"/>
    <xf numFmtId="0" fontId="1" fillId="3" borderId="16" xfId="0" applyFont="1" applyFill="1" applyBorder="1" applyAlignment="1">
      <alignment horizontal="center" wrapText="1"/>
    </xf>
    <xf numFmtId="0" fontId="1" fillId="2" borderId="4" xfId="0" applyFont="1" applyFill="1" applyBorder="1" applyAlignment="1">
      <alignment vertical="top"/>
    </xf>
    <xf numFmtId="0" fontId="1" fillId="2" borderId="16" xfId="0" applyFont="1" applyFill="1" applyBorder="1" applyAlignment="1">
      <alignment vertical="top"/>
    </xf>
    <xf numFmtId="0" fontId="3" fillId="0" borderId="4" xfId="0" applyFont="1" applyBorder="1" applyAlignment="1">
      <alignment horizontal="left" vertical="center" wrapText="1"/>
    </xf>
    <xf numFmtId="0" fontId="1" fillId="2" borderId="12" xfId="0" applyFont="1" applyFill="1" applyBorder="1"/>
    <xf numFmtId="0" fontId="1" fillId="3" borderId="32" xfId="0" applyFont="1" applyFill="1" applyBorder="1" applyAlignment="1">
      <alignment horizontal="center" wrapText="1"/>
    </xf>
    <xf numFmtId="0" fontId="1" fillId="2" borderId="10" xfId="0" applyFont="1" applyFill="1" applyBorder="1" applyAlignment="1">
      <alignment vertical="top"/>
    </xf>
    <xf numFmtId="0" fontId="1" fillId="2" borderId="32" xfId="0" applyFont="1" applyFill="1" applyBorder="1" applyAlignment="1">
      <alignment vertical="top"/>
    </xf>
    <xf numFmtId="0" fontId="3" fillId="0" borderId="10" xfId="0" applyFont="1" applyBorder="1" applyAlignment="1">
      <alignment horizontal="left" vertical="center" wrapText="1"/>
    </xf>
    <xf numFmtId="0" fontId="21" fillId="0" borderId="0" xfId="0" applyFont="1" applyAlignment="1">
      <alignment horizontal="left" wrapText="1" indent="5"/>
    </xf>
    <xf numFmtId="0" fontId="21" fillId="0" borderId="25" xfId="0" applyFont="1" applyBorder="1" applyAlignment="1">
      <alignment horizontal="left" wrapText="1" indent="5"/>
    </xf>
    <xf numFmtId="0" fontId="0" fillId="0" borderId="4" xfId="0" applyBorder="1" applyAlignment="1">
      <alignment horizontal="right" vertical="center" wrapText="1"/>
    </xf>
    <xf numFmtId="0" fontId="0" fillId="0" borderId="0" xfId="0" applyAlignment="1">
      <alignment horizontal="right" vertical="center" wrapText="1"/>
    </xf>
    <xf numFmtId="0" fontId="0" fillId="0" borderId="15" xfId="0" applyBorder="1" applyAlignment="1">
      <alignment horizontal="left" vertical="center" wrapText="1" indent="4"/>
    </xf>
    <xf numFmtId="0" fontId="0" fillId="0" borderId="43" xfId="0" applyBorder="1" applyAlignment="1">
      <alignment horizontal="left" vertical="center" wrapText="1" indent="4"/>
    </xf>
    <xf numFmtId="0" fontId="0" fillId="0" borderId="12" xfId="0" applyBorder="1" applyAlignment="1">
      <alignment horizontal="left" vertical="center" wrapText="1" indent="4"/>
    </xf>
    <xf numFmtId="0" fontId="0" fillId="0" borderId="10" xfId="0" applyBorder="1" applyAlignment="1">
      <alignment horizontal="left" vertical="center" wrapText="1" indent="4"/>
    </xf>
    <xf numFmtId="0" fontId="1" fillId="8" borderId="18" xfId="0" applyFont="1" applyFill="1" applyBorder="1" applyAlignment="1">
      <alignment vertical="top"/>
    </xf>
    <xf numFmtId="0" fontId="0" fillId="0" borderId="11" xfId="0" applyBorder="1" applyAlignment="1">
      <alignment horizontal="left" vertical="center" wrapText="1" indent="4"/>
    </xf>
    <xf numFmtId="0" fontId="0" fillId="0" borderId="30" xfId="0" applyBorder="1" applyAlignment="1">
      <alignment horizontal="left" vertical="center" wrapText="1" indent="4"/>
    </xf>
    <xf numFmtId="0" fontId="0" fillId="0" borderId="42" xfId="0" applyBorder="1" applyAlignment="1">
      <alignment horizontal="left" vertical="center" wrapText="1" indent="4"/>
    </xf>
    <xf numFmtId="0" fontId="0" fillId="0" borderId="0" xfId="0" applyAlignment="1">
      <alignment vertical="top"/>
    </xf>
    <xf numFmtId="0" fontId="5" fillId="0" borderId="4" xfId="0" applyFont="1" applyBorder="1" applyAlignment="1">
      <alignment horizontal="left" vertical="center" wrapText="1"/>
    </xf>
    <xf numFmtId="0" fontId="18" fillId="2" borderId="3" xfId="0" applyFont="1" applyFill="1" applyBorder="1" applyAlignment="1">
      <alignment vertical="top" wrapText="1"/>
    </xf>
    <xf numFmtId="0" fontId="0" fillId="12" borderId="0" xfId="0" applyFill="1" applyAlignment="1">
      <alignment vertical="center" wrapText="1"/>
    </xf>
    <xf numFmtId="0" fontId="0" fillId="12" borderId="6" xfId="0" applyFill="1" applyBorder="1" applyAlignment="1">
      <alignment vertical="center" wrapText="1"/>
    </xf>
    <xf numFmtId="0" fontId="0" fillId="0" borderId="46" xfId="0" applyBorder="1" applyAlignment="1">
      <alignment horizontal="right" vertical="center" wrapText="1"/>
    </xf>
    <xf numFmtId="0" fontId="0" fillId="12" borderId="29" xfId="0" applyFill="1" applyBorder="1" applyAlignment="1">
      <alignment vertical="center" wrapText="1"/>
    </xf>
    <xf numFmtId="0" fontId="0" fillId="12" borderId="28" xfId="0" applyFill="1" applyBorder="1" applyAlignment="1">
      <alignment vertical="center" wrapText="1"/>
    </xf>
    <xf numFmtId="0" fontId="0" fillId="12" borderId="27" xfId="0" applyFill="1" applyBorder="1" applyAlignment="1">
      <alignment vertical="center" wrapText="1"/>
    </xf>
    <xf numFmtId="0" fontId="1" fillId="8" borderId="4" xfId="0" applyFont="1" applyFill="1" applyBorder="1" applyAlignment="1">
      <alignment vertical="top"/>
    </xf>
    <xf numFmtId="0" fontId="0" fillId="8" borderId="1" xfId="0" applyFill="1" applyBorder="1"/>
    <xf numFmtId="0" fontId="1" fillId="8" borderId="47" xfId="0" applyFont="1" applyFill="1" applyBorder="1"/>
    <xf numFmtId="0" fontId="1" fillId="8" borderId="1" xfId="0" applyFont="1" applyFill="1" applyBorder="1" applyAlignment="1">
      <alignment vertical="top"/>
    </xf>
    <xf numFmtId="0" fontId="5" fillId="0" borderId="2" xfId="0" applyFont="1" applyBorder="1" applyAlignment="1">
      <alignment vertical="center" wrapText="1"/>
    </xf>
    <xf numFmtId="0" fontId="5" fillId="0" borderId="30" xfId="0" applyFont="1" applyBorder="1" applyAlignment="1">
      <alignment horizontal="right" vertical="center" wrapText="1"/>
    </xf>
    <xf numFmtId="0" fontId="13" fillId="0" borderId="12" xfId="0" applyFont="1" applyBorder="1" applyAlignment="1">
      <alignment horizontal="right" vertical="center" wrapText="1"/>
    </xf>
    <xf numFmtId="0" fontId="29" fillId="0" borderId="28" xfId="0" applyFont="1" applyBorder="1" applyAlignment="1">
      <alignment vertical="top" wrapText="1"/>
    </xf>
    <xf numFmtId="0" fontId="28" fillId="0" borderId="2" xfId="0" applyFont="1" applyBorder="1" applyAlignment="1">
      <alignment vertical="center" wrapText="1"/>
    </xf>
    <xf numFmtId="0" fontId="31" fillId="0" borderId="26" xfId="0" applyFont="1" applyBorder="1" applyAlignment="1">
      <alignment horizontal="left" vertical="center" wrapText="1" indent="5"/>
    </xf>
    <xf numFmtId="0" fontId="31" fillId="0" borderId="13" xfId="0" applyFont="1" applyBorder="1" applyAlignment="1">
      <alignment horizontal="left" vertical="center" wrapText="1" indent="5"/>
    </xf>
    <xf numFmtId="0" fontId="31" fillId="0" borderId="6" xfId="0" applyFont="1" applyBorder="1" applyAlignment="1">
      <alignment horizontal="left" vertical="center" wrapText="1" indent="5"/>
    </xf>
    <xf numFmtId="0" fontId="0" fillId="0" borderId="12" xfId="0" applyBorder="1" applyAlignment="1">
      <alignment horizontal="left" vertical="center" wrapText="1"/>
    </xf>
    <xf numFmtId="0" fontId="0" fillId="0" borderId="10" xfId="0" applyBorder="1" applyAlignment="1">
      <alignment horizontal="left" vertical="center" wrapText="1" indent="5"/>
    </xf>
    <xf numFmtId="0" fontId="5" fillId="2" borderId="1" xfId="0" applyFont="1" applyFill="1" applyBorder="1" applyAlignment="1">
      <alignment horizontal="right"/>
    </xf>
    <xf numFmtId="0" fontId="5" fillId="2" borderId="10" xfId="0" applyFont="1" applyFill="1" applyBorder="1" applyAlignment="1">
      <alignment horizontal="right"/>
    </xf>
    <xf numFmtId="0" fontId="5" fillId="2" borderId="18" xfId="0" applyFont="1" applyFill="1" applyBorder="1" applyAlignment="1">
      <alignment horizontal="right"/>
    </xf>
    <xf numFmtId="0" fontId="5" fillId="2" borderId="12" xfId="0" applyFont="1" applyFill="1" applyBorder="1" applyAlignment="1">
      <alignment horizontal="right"/>
    </xf>
    <xf numFmtId="0" fontId="5" fillId="2" borderId="4" xfId="0" applyFont="1" applyFill="1" applyBorder="1" applyAlignment="1">
      <alignment horizontal="right"/>
    </xf>
    <xf numFmtId="0" fontId="5" fillId="2" borderId="21" xfId="0" applyFont="1" applyFill="1" applyBorder="1" applyAlignment="1">
      <alignment horizontal="right"/>
    </xf>
    <xf numFmtId="0" fontId="5" fillId="4" borderId="1" xfId="0" applyFont="1" applyFill="1" applyBorder="1" applyAlignment="1">
      <alignment horizontal="center" wrapText="1"/>
    </xf>
    <xf numFmtId="0" fontId="24" fillId="9" borderId="29" xfId="0" applyFont="1" applyFill="1" applyBorder="1" applyAlignment="1">
      <alignment horizontal="left" vertical="center" wrapText="1"/>
    </xf>
    <xf numFmtId="1" fontId="5" fillId="2" borderId="7" xfId="0" applyNumberFormat="1" applyFont="1" applyFill="1" applyBorder="1"/>
    <xf numFmtId="0" fontId="13" fillId="8" borderId="11" xfId="0" applyFont="1" applyFill="1" applyBorder="1" applyAlignment="1">
      <alignment vertical="center" wrapText="1"/>
    </xf>
    <xf numFmtId="0" fontId="26" fillId="0" borderId="8" xfId="0" applyFont="1" applyBorder="1" applyAlignment="1">
      <alignment vertical="center" wrapText="1"/>
    </xf>
    <xf numFmtId="0" fontId="31" fillId="0" borderId="0" xfId="0" applyFont="1" applyAlignment="1">
      <alignment horizontal="left" vertical="top" wrapText="1"/>
    </xf>
    <xf numFmtId="0" fontId="31" fillId="0" borderId="25" xfId="0" applyFont="1" applyBorder="1" applyAlignment="1">
      <alignment horizontal="left" vertical="top" wrapText="1"/>
    </xf>
    <xf numFmtId="1" fontId="5" fillId="8" borderId="12" xfId="0" applyNumberFormat="1" applyFont="1" applyFill="1" applyBorder="1"/>
    <xf numFmtId="0" fontId="17" fillId="0" borderId="2" xfId="0" applyFont="1" applyBorder="1" applyAlignment="1">
      <alignment horizontal="left" vertical="top" wrapText="1"/>
    </xf>
    <xf numFmtId="0" fontId="0" fillId="0" borderId="48" xfId="0" applyBorder="1" applyAlignment="1">
      <alignment horizontal="left" vertical="center" wrapText="1"/>
    </xf>
    <xf numFmtId="0" fontId="1" fillId="8" borderId="33" xfId="0" applyFont="1" applyFill="1" applyBorder="1" applyAlignment="1">
      <alignment horizontal="right" vertical="center" wrapText="1"/>
    </xf>
    <xf numFmtId="0" fontId="0" fillId="0" borderId="15" xfId="0" applyBorder="1" applyAlignment="1">
      <alignment horizontal="left" vertical="top" wrapText="1" indent="4"/>
    </xf>
    <xf numFmtId="0" fontId="5" fillId="2" borderId="1" xfId="0" applyFont="1" applyFill="1" applyBorder="1"/>
    <xf numFmtId="0" fontId="26" fillId="0" borderId="10" xfId="0" applyFont="1" applyBorder="1" applyAlignment="1">
      <alignment vertical="center" wrapText="1"/>
    </xf>
    <xf numFmtId="0" fontId="29" fillId="0" borderId="1" xfId="0" applyFont="1" applyBorder="1" applyAlignment="1">
      <alignment vertical="top" wrapText="1"/>
    </xf>
    <xf numFmtId="0" fontId="18" fillId="9" borderId="20" xfId="0" applyFont="1" applyFill="1" applyBorder="1" applyAlignment="1">
      <alignment vertical="top"/>
    </xf>
    <xf numFmtId="0" fontId="27" fillId="0" borderId="0" xfId="0" applyFont="1" applyAlignment="1">
      <alignment horizontal="center" vertical="center" wrapText="1"/>
    </xf>
    <xf numFmtId="0" fontId="13" fillId="0" borderId="0" xfId="0" applyFont="1" applyAlignment="1">
      <alignment horizontal="center"/>
    </xf>
    <xf numFmtId="0" fontId="1" fillId="8" borderId="12" xfId="0" applyFont="1" applyFill="1" applyBorder="1" applyAlignment="1">
      <alignment vertical="top"/>
    </xf>
    <xf numFmtId="0" fontId="18" fillId="3" borderId="12"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2" borderId="23" xfId="0" applyFont="1" applyFill="1" applyBorder="1" applyAlignment="1">
      <alignment horizontal="right" vertical="top"/>
    </xf>
    <xf numFmtId="0" fontId="5" fillId="2" borderId="18" xfId="0" applyFont="1" applyFill="1" applyBorder="1" applyAlignment="1">
      <alignment vertical="top" wrapText="1"/>
    </xf>
    <xf numFmtId="0" fontId="5" fillId="2" borderId="12" xfId="0" applyFont="1" applyFill="1" applyBorder="1" applyAlignment="1">
      <alignment vertical="top" wrapText="1"/>
    </xf>
    <xf numFmtId="0" fontId="27" fillId="0" borderId="0" xfId="0" applyFont="1" applyAlignment="1">
      <alignment vertical="center" wrapText="1"/>
    </xf>
    <xf numFmtId="0" fontId="1" fillId="2" borderId="18" xfId="0" applyFont="1" applyFill="1" applyBorder="1"/>
    <xf numFmtId="1" fontId="5" fillId="2" borderId="10" xfId="0" applyNumberFormat="1" applyFont="1" applyFill="1" applyBorder="1"/>
    <xf numFmtId="0" fontId="5" fillId="8" borderId="11" xfId="0" applyFont="1" applyFill="1" applyBorder="1"/>
    <xf numFmtId="0" fontId="28" fillId="0" borderId="1" xfId="0" applyFont="1" applyBorder="1" applyAlignment="1">
      <alignment vertical="top" wrapText="1"/>
    </xf>
    <xf numFmtId="0" fontId="13" fillId="8" borderId="9" xfId="0" applyFont="1" applyFill="1" applyBorder="1" applyAlignment="1">
      <alignment vertical="center" wrapText="1"/>
    </xf>
    <xf numFmtId="0" fontId="5" fillId="8" borderId="9" xfId="0" applyFont="1" applyFill="1" applyBorder="1" applyAlignment="1">
      <alignment horizontal="right" wrapText="1"/>
    </xf>
    <xf numFmtId="0" fontId="13" fillId="8" borderId="0" xfId="0" applyFont="1" applyFill="1" applyAlignment="1">
      <alignment horizontal="right" vertical="center" wrapText="1"/>
    </xf>
    <xf numFmtId="0" fontId="5" fillId="8" borderId="4" xfId="0" applyFont="1" applyFill="1" applyBorder="1" applyAlignment="1">
      <alignment vertical="top" wrapText="1"/>
    </xf>
    <xf numFmtId="0" fontId="27" fillId="0" borderId="8" xfId="0" applyFont="1" applyBorder="1" applyAlignment="1">
      <alignment vertical="center" wrapText="1"/>
    </xf>
    <xf numFmtId="0" fontId="13" fillId="8" borderId="25" xfId="0" applyFont="1" applyFill="1" applyBorder="1" applyAlignment="1">
      <alignment vertical="center" wrapText="1"/>
    </xf>
    <xf numFmtId="0" fontId="31" fillId="8" borderId="9" xfId="0" applyFont="1" applyFill="1" applyBorder="1" applyAlignment="1">
      <alignment horizontal="right" vertical="center" wrapText="1"/>
    </xf>
    <xf numFmtId="0" fontId="5" fillId="8" borderId="12" xfId="0" applyFont="1" applyFill="1" applyBorder="1"/>
    <xf numFmtId="0" fontId="0" fillId="8" borderId="9" xfId="0" applyFill="1" applyBorder="1" applyAlignment="1">
      <alignment horizontal="right" vertical="center" wrapText="1"/>
    </xf>
    <xf numFmtId="1" fontId="5" fillId="8" borderId="10" xfId="0" applyNumberFormat="1" applyFont="1" applyFill="1" applyBorder="1"/>
    <xf numFmtId="0" fontId="1" fillId="2" borderId="20" xfId="0" applyFont="1" applyFill="1" applyBorder="1" applyAlignment="1">
      <alignment horizontal="right" wrapText="1"/>
    </xf>
    <xf numFmtId="0" fontId="13" fillId="8" borderId="10" xfId="0" applyFont="1" applyFill="1" applyBorder="1" applyAlignment="1">
      <alignment horizontal="left" vertical="center" wrapText="1"/>
    </xf>
    <xf numFmtId="0" fontId="5" fillId="8" borderId="12" xfId="0" applyFont="1" applyFill="1" applyBorder="1" applyAlignment="1">
      <alignment vertical="top" wrapText="1"/>
    </xf>
    <xf numFmtId="0" fontId="0" fillId="0" borderId="10" xfId="0" applyBorder="1" applyAlignment="1">
      <alignment vertical="center"/>
    </xf>
    <xf numFmtId="0" fontId="0" fillId="0" borderId="12" xfId="0" applyBorder="1" applyAlignment="1">
      <alignment vertical="center"/>
    </xf>
    <xf numFmtId="0" fontId="0" fillId="0" borderId="10" xfId="0" applyBorder="1" applyAlignment="1">
      <alignment horizontal="left" vertical="center"/>
    </xf>
    <xf numFmtId="0" fontId="0" fillId="0" borderId="10" xfId="0" applyBorder="1"/>
    <xf numFmtId="0" fontId="0" fillId="0" borderId="23" xfId="0" applyBorder="1" applyAlignment="1">
      <alignment vertical="center" wrapText="1"/>
    </xf>
    <xf numFmtId="0" fontId="0" fillId="0" borderId="32" xfId="0" applyBorder="1" applyAlignment="1">
      <alignment horizontal="left" vertical="center" wrapText="1" indent="1"/>
    </xf>
    <xf numFmtId="0" fontId="0" fillId="0" borderId="24" xfId="0" applyBorder="1" applyAlignment="1">
      <alignment horizontal="left" vertical="center" wrapText="1" indent="1"/>
    </xf>
    <xf numFmtId="0" fontId="0" fillId="0" borderId="25" xfId="0" applyBorder="1" applyAlignment="1">
      <alignment horizontal="left" vertical="center" wrapText="1" indent="1"/>
    </xf>
    <xf numFmtId="0" fontId="13" fillId="8" borderId="24" xfId="0" applyFont="1" applyFill="1" applyBorder="1" applyAlignment="1">
      <alignment vertical="center" wrapText="1"/>
    </xf>
    <xf numFmtId="0" fontId="5" fillId="8" borderId="12" xfId="0" applyFont="1" applyFill="1" applyBorder="1" applyAlignment="1">
      <alignment horizontal="right"/>
    </xf>
    <xf numFmtId="0" fontId="32" fillId="8" borderId="31" xfId="0" applyFont="1" applyFill="1" applyBorder="1" applyAlignment="1">
      <alignment horizontal="left" vertical="center" wrapText="1" indent="5"/>
    </xf>
    <xf numFmtId="0" fontId="0" fillId="8" borderId="12" xfId="0" applyFill="1" applyBorder="1" applyAlignment="1">
      <alignment horizontal="left" vertical="center" wrapText="1" indent="5"/>
    </xf>
    <xf numFmtId="0" fontId="0" fillId="0" borderId="18" xfId="0" applyBorder="1" applyAlignment="1">
      <alignment vertical="center"/>
    </xf>
    <xf numFmtId="0" fontId="5"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38" fillId="3" borderId="0" xfId="0" applyFont="1" applyFill="1" applyAlignment="1">
      <alignment vertical="center"/>
    </xf>
    <xf numFmtId="0" fontId="0" fillId="3" borderId="0" xfId="0" applyFill="1"/>
    <xf numFmtId="0" fontId="35" fillId="7" borderId="0" xfId="0" applyFont="1" applyFill="1" applyAlignment="1">
      <alignment vertical="center"/>
    </xf>
    <xf numFmtId="0" fontId="0" fillId="7" borderId="0" xfId="0" applyFill="1"/>
    <xf numFmtId="0" fontId="36" fillId="7" borderId="0" xfId="0" applyFont="1" applyFill="1" applyAlignment="1">
      <alignment vertical="center"/>
    </xf>
    <xf numFmtId="0" fontId="37" fillId="7" borderId="0" xfId="0" applyFont="1" applyFill="1" applyAlignment="1">
      <alignment vertical="center"/>
    </xf>
    <xf numFmtId="0" fontId="30" fillId="7" borderId="0" xfId="0" applyFont="1" applyFill="1" applyAlignment="1">
      <alignment horizontal="right"/>
    </xf>
    <xf numFmtId="0" fontId="7" fillId="7" borderId="0" xfId="1" applyFill="1" applyAlignment="1"/>
    <xf numFmtId="0" fontId="37" fillId="7" borderId="0" xfId="0" applyFont="1" applyFill="1" applyAlignment="1">
      <alignment horizontal="left" vertical="center" indent="7"/>
    </xf>
    <xf numFmtId="0" fontId="37" fillId="7" borderId="0" xfId="0" applyFont="1" applyFill="1" applyAlignment="1">
      <alignment horizontal="left"/>
    </xf>
    <xf numFmtId="0" fontId="37" fillId="7" borderId="0" xfId="0" applyFont="1" applyFill="1"/>
    <xf numFmtId="0" fontId="37" fillId="7" borderId="0" xfId="0" applyFont="1" applyFill="1" applyAlignment="1">
      <alignment horizontal="left" vertical="center" indent="12"/>
    </xf>
    <xf numFmtId="0" fontId="0" fillId="7" borderId="0" xfId="0" applyFill="1" applyAlignment="1">
      <alignment horizontal="left"/>
    </xf>
    <xf numFmtId="0" fontId="42" fillId="7" borderId="0" xfId="0" applyFont="1" applyFill="1" applyAlignment="1">
      <alignment vertical="center"/>
    </xf>
    <xf numFmtId="0" fontId="41" fillId="7" borderId="0" xfId="0" applyFont="1" applyFill="1" applyAlignment="1">
      <alignment vertical="center"/>
    </xf>
    <xf numFmtId="0" fontId="0" fillId="7" borderId="0" xfId="0" applyFill="1" applyAlignment="1">
      <alignment horizontal="right"/>
    </xf>
    <xf numFmtId="0" fontId="43" fillId="7" borderId="0" xfId="1" applyFont="1" applyFill="1" applyAlignment="1">
      <alignment horizontal="left" vertical="center" indent="13"/>
    </xf>
    <xf numFmtId="0" fontId="37" fillId="7" borderId="0" xfId="0" applyFont="1" applyFill="1" applyAlignment="1">
      <alignment horizontal="right"/>
    </xf>
    <xf numFmtId="0" fontId="43" fillId="7" borderId="0" xfId="1" applyFont="1" applyFill="1" applyAlignment="1">
      <alignment vertical="center"/>
    </xf>
    <xf numFmtId="0" fontId="16" fillId="9" borderId="2" xfId="0" applyFont="1" applyFill="1" applyBorder="1" applyAlignment="1">
      <alignment horizontal="lef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28" xfId="0" applyFont="1" applyBorder="1" applyAlignment="1">
      <alignment vertical="center" wrapText="1"/>
    </xf>
    <xf numFmtId="0" fontId="18" fillId="0" borderId="1" xfId="0" applyFont="1" applyBorder="1" applyAlignment="1">
      <alignment horizontal="center" vertical="center" wrapText="1"/>
    </xf>
    <xf numFmtId="0" fontId="0" fillId="0" borderId="10" xfId="0" applyBorder="1" applyAlignment="1">
      <alignment wrapText="1"/>
    </xf>
    <xf numFmtId="0" fontId="13" fillId="0" borderId="32" xfId="0" applyFont="1" applyBorder="1" applyAlignment="1">
      <alignment vertical="center" wrapText="1"/>
    </xf>
    <xf numFmtId="0" fontId="1" fillId="9" borderId="32" xfId="0" applyFont="1" applyFill="1" applyBorder="1" applyAlignment="1">
      <alignment horizontal="center" vertical="top"/>
    </xf>
    <xf numFmtId="0" fontId="1" fillId="9" borderId="14" xfId="0" applyFont="1" applyFill="1" applyBorder="1" applyAlignment="1">
      <alignment horizontal="center" vertical="top"/>
    </xf>
    <xf numFmtId="0" fontId="3" fillId="0" borderId="2" xfId="0" applyFont="1" applyBorder="1" applyAlignment="1">
      <alignment vertical="top" wrapText="1"/>
    </xf>
    <xf numFmtId="0" fontId="1" fillId="9" borderId="14" xfId="0" applyFont="1" applyFill="1" applyBorder="1" applyAlignment="1">
      <alignment vertical="top"/>
    </xf>
    <xf numFmtId="0" fontId="1" fillId="9" borderId="11" xfId="0" applyFont="1" applyFill="1" applyBorder="1" applyAlignment="1">
      <alignment vertical="top"/>
    </xf>
    <xf numFmtId="0" fontId="1" fillId="2" borderId="32" xfId="0" applyFont="1" applyFill="1" applyBorder="1"/>
    <xf numFmtId="0" fontId="4" fillId="0" borderId="10" xfId="0" applyFont="1" applyBorder="1" applyAlignment="1">
      <alignment horizontal="left" vertical="center"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0" fillId="0" borderId="26" xfId="0" applyBorder="1" applyAlignment="1">
      <alignment vertical="center" wrapText="1"/>
    </xf>
    <xf numFmtId="0" fontId="1" fillId="0" borderId="26" xfId="0" applyFont="1" applyBorder="1" applyAlignment="1">
      <alignment horizontal="right" vertical="center" wrapText="1"/>
    </xf>
    <xf numFmtId="0" fontId="1" fillId="2" borderId="25" xfId="0" applyFont="1" applyFill="1" applyBorder="1"/>
    <xf numFmtId="0" fontId="1" fillId="2" borderId="34" xfId="0" applyFont="1" applyFill="1" applyBorder="1"/>
    <xf numFmtId="0" fontId="13" fillId="0" borderId="26" xfId="0" applyFont="1" applyBorder="1" applyAlignment="1">
      <alignment vertical="center" wrapText="1"/>
    </xf>
    <xf numFmtId="0" fontId="5" fillId="0" borderId="9" xfId="0" applyFont="1" applyBorder="1" applyAlignment="1">
      <alignment horizontal="right" vertical="center" wrapText="1"/>
    </xf>
    <xf numFmtId="0" fontId="13" fillId="0" borderId="13" xfId="0" applyFont="1" applyBorder="1" applyAlignment="1">
      <alignment vertical="center" wrapText="1"/>
    </xf>
    <xf numFmtId="0" fontId="5" fillId="2" borderId="35" xfId="0" applyFont="1" applyFill="1" applyBorder="1"/>
    <xf numFmtId="0" fontId="5" fillId="2" borderId="53" xfId="0" applyFont="1" applyFill="1" applyBorder="1"/>
    <xf numFmtId="0" fontId="0" fillId="13" borderId="12" xfId="0" applyFill="1" applyBorder="1" applyAlignment="1">
      <alignment horizontal="left" vertical="center" wrapText="1" indent="4"/>
    </xf>
    <xf numFmtId="0" fontId="1" fillId="13" borderId="21" xfId="0" applyFont="1" applyFill="1" applyBorder="1" applyAlignment="1">
      <alignment vertical="top"/>
    </xf>
    <xf numFmtId="0" fontId="0" fillId="0" borderId="18" xfId="0" applyBorder="1" applyAlignment="1">
      <alignment horizontal="left" vertical="center" wrapText="1" indent="4"/>
    </xf>
    <xf numFmtId="0" fontId="13" fillId="13" borderId="34" xfId="0" applyFont="1" applyFill="1" applyBorder="1" applyAlignment="1">
      <alignment vertical="center" wrapText="1"/>
    </xf>
    <xf numFmtId="0" fontId="5" fillId="13" borderId="12" xfId="0" applyFont="1" applyFill="1" applyBorder="1" applyAlignment="1">
      <alignment horizontal="right"/>
    </xf>
    <xf numFmtId="0" fontId="0" fillId="8" borderId="1" xfId="0" applyFill="1" applyBorder="1" applyAlignment="1">
      <alignment wrapText="1"/>
    </xf>
    <xf numFmtId="0" fontId="0" fillId="6" borderId="1" xfId="0" applyFill="1" applyBorder="1" applyAlignment="1">
      <alignment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2" borderId="1" xfId="0" applyFill="1" applyBorder="1" applyAlignment="1">
      <alignment horizontal="left" vertical="top" wrapText="1"/>
    </xf>
    <xf numFmtId="0" fontId="0" fillId="4" borderId="1" xfId="0" applyFill="1" applyBorder="1" applyAlignment="1">
      <alignment horizontal="left" vertical="top" wrapText="1"/>
    </xf>
    <xf numFmtId="0" fontId="0" fillId="2" borderId="2" xfId="0" applyFill="1" applyBorder="1" applyAlignment="1">
      <alignment vertical="top" wrapText="1"/>
    </xf>
    <xf numFmtId="0" fontId="16" fillId="9" borderId="29" xfId="0" applyFont="1" applyFill="1" applyBorder="1" applyAlignment="1">
      <alignment horizontal="left" vertical="center"/>
    </xf>
    <xf numFmtId="0" fontId="16" fillId="9" borderId="28" xfId="0" applyFont="1" applyFill="1" applyBorder="1" applyAlignment="1">
      <alignment horizontal="left" vertical="center"/>
    </xf>
    <xf numFmtId="0" fontId="16" fillId="9" borderId="27" xfId="0" applyFont="1" applyFill="1" applyBorder="1" applyAlignment="1">
      <alignment horizontal="left" vertical="center"/>
    </xf>
    <xf numFmtId="0" fontId="0" fillId="11" borderId="36" xfId="0" applyFill="1" applyBorder="1" applyAlignment="1">
      <alignment horizontal="left" vertical="top" wrapText="1"/>
    </xf>
    <xf numFmtId="0" fontId="0" fillId="11" borderId="37" xfId="0" applyFill="1" applyBorder="1" applyAlignment="1">
      <alignment horizontal="left" vertical="top" wrapText="1"/>
    </xf>
    <xf numFmtId="0" fontId="0" fillId="11" borderId="38" xfId="0" applyFill="1" applyBorder="1" applyAlignment="1">
      <alignment horizontal="left" vertical="top" wrapText="1"/>
    </xf>
    <xf numFmtId="0" fontId="27" fillId="0" borderId="8" xfId="0" applyFont="1" applyBorder="1" applyAlignment="1">
      <alignment horizontal="left" vertical="center" wrapText="1"/>
    </xf>
    <xf numFmtId="0" fontId="27" fillId="0" borderId="0" xfId="0" applyFont="1" applyAlignment="1">
      <alignment horizontal="left" vertical="center" wrapText="1"/>
    </xf>
    <xf numFmtId="0" fontId="5" fillId="0" borderId="2" xfId="0" applyFont="1" applyBorder="1" applyAlignment="1">
      <alignment horizontal="center" vertical="center" wrapText="1"/>
    </xf>
    <xf numFmtId="0" fontId="26" fillId="0" borderId="29" xfId="0" applyFont="1" applyBorder="1" applyAlignment="1">
      <alignment horizontal="left" vertical="center" wrapText="1"/>
    </xf>
    <xf numFmtId="0" fontId="26" fillId="0" borderId="27" xfId="0" applyFont="1" applyBorder="1" applyAlignment="1">
      <alignment horizontal="left" vertical="center" wrapText="1"/>
    </xf>
    <xf numFmtId="0" fontId="29" fillId="0" borderId="16" xfId="0" applyFont="1" applyBorder="1" applyAlignment="1">
      <alignment horizontal="left" vertical="top" wrapText="1"/>
    </xf>
    <xf numFmtId="0" fontId="29" fillId="0" borderId="7" xfId="0" applyFont="1" applyBorder="1" applyAlignment="1">
      <alignment horizontal="left" vertical="top" wrapText="1"/>
    </xf>
    <xf numFmtId="0" fontId="26" fillId="0" borderId="29" xfId="0" applyFont="1" applyBorder="1" applyAlignment="1">
      <alignment vertical="center" wrapText="1"/>
    </xf>
    <xf numFmtId="0" fontId="26" fillId="0" borderId="27" xfId="0" applyFont="1" applyBorder="1" applyAlignment="1">
      <alignment vertical="center" wrapText="1"/>
    </xf>
    <xf numFmtId="0" fontId="5" fillId="5" borderId="29" xfId="0" applyFont="1" applyFill="1" applyBorder="1" applyAlignment="1">
      <alignment horizontal="left" vertical="top"/>
    </xf>
    <xf numFmtId="0" fontId="5" fillId="5" borderId="28" xfId="0" applyFont="1" applyFill="1" applyBorder="1" applyAlignment="1">
      <alignment horizontal="left" vertical="top"/>
    </xf>
    <xf numFmtId="0" fontId="5" fillId="5" borderId="27" xfId="0" applyFont="1" applyFill="1" applyBorder="1" applyAlignment="1">
      <alignment horizontal="left" vertical="top"/>
    </xf>
    <xf numFmtId="0" fontId="26" fillId="0" borderId="29" xfId="0" applyFont="1" applyBorder="1" applyAlignment="1">
      <alignment horizontal="left" vertical="top" wrapText="1"/>
    </xf>
    <xf numFmtId="0" fontId="44" fillId="0" borderId="29"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29" xfId="0" applyFont="1" applyBorder="1" applyAlignment="1">
      <alignment horizontal="left" vertical="top" wrapText="1"/>
    </xf>
    <xf numFmtId="0" fontId="3" fillId="0" borderId="27" xfId="0" applyFont="1" applyBorder="1" applyAlignment="1">
      <alignment horizontal="left" vertical="top" wrapText="1"/>
    </xf>
    <xf numFmtId="0" fontId="5" fillId="0" borderId="17" xfId="0" applyFont="1" applyBorder="1" applyAlignment="1">
      <alignment horizontal="left" vertical="center" wrapText="1"/>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3" borderId="29" xfId="0" applyFont="1" applyFill="1" applyBorder="1" applyAlignment="1">
      <alignment vertical="top"/>
    </xf>
    <xf numFmtId="0" fontId="5" fillId="3" borderId="28" xfId="0" applyFont="1" applyFill="1" applyBorder="1" applyAlignment="1">
      <alignment vertical="top"/>
    </xf>
    <xf numFmtId="0" fontId="5" fillId="3" borderId="20" xfId="0" applyFont="1" applyFill="1" applyBorder="1" applyAlignment="1">
      <alignment vertical="top"/>
    </xf>
    <xf numFmtId="0" fontId="5" fillId="3" borderId="5" xfId="0" applyFont="1" applyFill="1" applyBorder="1" applyAlignment="1">
      <alignmen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26" fillId="0" borderId="36" xfId="0" applyFont="1" applyBorder="1" applyAlignment="1">
      <alignment horizontal="left" vertical="center" wrapText="1"/>
    </xf>
    <xf numFmtId="0" fontId="26" fillId="0" borderId="38" xfId="0" applyFont="1" applyBorder="1" applyAlignment="1">
      <alignment horizontal="left" vertical="center" wrapText="1"/>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4" xfId="0" applyNumberFormat="1"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5" fillId="3" borderId="0" xfId="0" applyFont="1" applyFill="1" applyAlignment="1">
      <alignment vertical="top"/>
    </xf>
    <xf numFmtId="0" fontId="5" fillId="3" borderId="6" xfId="0" applyFont="1" applyFill="1" applyBorder="1" applyAlignment="1">
      <alignment vertical="top"/>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6" fillId="0" borderId="33" xfId="0" applyFont="1" applyBorder="1" applyAlignment="1">
      <alignment horizontal="left" vertical="top" wrapText="1"/>
    </xf>
    <xf numFmtId="0" fontId="26" fillId="0" borderId="22" xfId="0" applyFont="1" applyBorder="1" applyAlignment="1">
      <alignment horizontal="left" vertical="top" wrapText="1"/>
    </xf>
    <xf numFmtId="0" fontId="5" fillId="2" borderId="29" xfId="0" applyFont="1" applyFill="1" applyBorder="1" applyAlignment="1">
      <alignment horizontal="center" wrapText="1"/>
    </xf>
    <xf numFmtId="0" fontId="5" fillId="3" borderId="16" xfId="0" applyFont="1" applyFill="1" applyBorder="1" applyAlignment="1">
      <alignment vertical="top"/>
    </xf>
    <xf numFmtId="0" fontId="26" fillId="0" borderId="29" xfId="0" applyFont="1" applyBorder="1" applyAlignment="1">
      <alignment vertical="top" wrapText="1"/>
    </xf>
    <xf numFmtId="0" fontId="26" fillId="0" borderId="27" xfId="0" applyFont="1" applyBorder="1" applyAlignment="1">
      <alignment vertical="top"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0" fillId="12" borderId="34" xfId="0" applyFill="1" applyBorder="1" applyAlignment="1">
      <alignment horizontal="center" vertical="center" wrapText="1"/>
    </xf>
    <xf numFmtId="0" fontId="0" fillId="12" borderId="49" xfId="0" applyFill="1" applyBorder="1" applyAlignment="1">
      <alignment horizontal="center" vertical="center" wrapText="1"/>
    </xf>
    <xf numFmtId="0" fontId="0" fillId="12" borderId="26" xfId="0" applyFill="1" applyBorder="1" applyAlignment="1">
      <alignment horizontal="center" vertical="center" wrapText="1"/>
    </xf>
    <xf numFmtId="0" fontId="0" fillId="12" borderId="8" xfId="0" applyFill="1" applyBorder="1" applyAlignment="1">
      <alignment horizontal="center" vertical="center" wrapText="1"/>
    </xf>
    <xf numFmtId="0" fontId="0" fillId="12" borderId="0" xfId="0" applyFill="1" applyAlignment="1">
      <alignment horizontal="center" vertical="center" wrapText="1"/>
    </xf>
    <xf numFmtId="0" fontId="0" fillId="12" borderId="6" xfId="0" applyFill="1" applyBorder="1" applyAlignment="1">
      <alignment horizontal="center" vertical="center" wrapText="1"/>
    </xf>
    <xf numFmtId="0" fontId="0" fillId="12" borderId="16"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7" xfId="0" applyFill="1" applyBorder="1" applyAlignment="1">
      <alignment horizontal="center" vertical="center" wrapText="1"/>
    </xf>
    <xf numFmtId="0" fontId="20" fillId="12" borderId="17" xfId="0" applyFont="1" applyFill="1" applyBorder="1" applyAlignment="1">
      <alignment horizontal="center" vertical="center" wrapText="1"/>
    </xf>
    <xf numFmtId="0" fontId="20" fillId="12" borderId="20" xfId="0" applyFont="1" applyFill="1" applyBorder="1" applyAlignment="1">
      <alignment horizontal="center" vertical="center" wrapText="1"/>
    </xf>
    <xf numFmtId="0" fontId="20" fillId="12" borderId="5"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6"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3" fillId="0" borderId="29" xfId="0" applyFont="1" applyBorder="1" applyAlignment="1">
      <alignment horizontal="left" vertical="center" wrapText="1"/>
    </xf>
    <xf numFmtId="0" fontId="3" fillId="0" borderId="27"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23" xfId="0" applyFont="1" applyBorder="1" applyAlignment="1">
      <alignment vertical="center" wrapText="1"/>
    </xf>
    <xf numFmtId="0" fontId="3" fillId="0" borderId="22" xfId="0" applyFont="1" applyBorder="1" applyAlignment="1">
      <alignment vertical="center" wrapText="1"/>
    </xf>
    <xf numFmtId="0" fontId="15" fillId="0" borderId="8" xfId="0" applyFont="1" applyBorder="1" applyAlignment="1">
      <alignment horizontal="right" wrapText="1"/>
    </xf>
    <xf numFmtId="0" fontId="15" fillId="0" borderId="0" xfId="0" applyFont="1" applyAlignment="1">
      <alignment horizontal="right" wrapText="1"/>
    </xf>
    <xf numFmtId="0" fontId="15" fillId="0" borderId="6" xfId="0" applyFont="1" applyBorder="1" applyAlignment="1">
      <alignment horizontal="right" wrapText="1"/>
    </xf>
    <xf numFmtId="0" fontId="15" fillId="0" borderId="16" xfId="0" applyFont="1" applyBorder="1" applyAlignment="1">
      <alignment horizontal="right" wrapText="1"/>
    </xf>
    <xf numFmtId="0" fontId="15" fillId="0" borderId="19" xfId="0" applyFont="1" applyBorder="1" applyAlignment="1">
      <alignment horizontal="right" wrapText="1"/>
    </xf>
    <xf numFmtId="0" fontId="15" fillId="0" borderId="7" xfId="0" applyFont="1" applyBorder="1" applyAlignment="1">
      <alignment horizontal="right" wrapText="1"/>
    </xf>
    <xf numFmtId="0" fontId="20" fillId="10" borderId="17"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0" xfId="0" applyFont="1" applyFill="1" applyAlignment="1">
      <alignment horizontal="center" vertical="center" wrapText="1"/>
    </xf>
    <xf numFmtId="0" fontId="10" fillId="8" borderId="20" xfId="0" applyFont="1" applyFill="1" applyBorder="1" applyAlignment="1">
      <alignment horizontal="left" vertical="top" wrapText="1"/>
    </xf>
    <xf numFmtId="0" fontId="10" fillId="8" borderId="19" xfId="0" applyFont="1" applyFill="1" applyBorder="1" applyAlignment="1">
      <alignment horizontal="left" vertical="top" wrapText="1"/>
    </xf>
    <xf numFmtId="0" fontId="10" fillId="8" borderId="0" xfId="0" applyFont="1" applyFill="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9" xfId="0" applyFont="1" applyBorder="1" applyAlignment="1">
      <alignment vertical="center" wrapText="1"/>
    </xf>
    <xf numFmtId="0" fontId="3" fillId="0" borderId="50" xfId="0" applyFont="1" applyBorder="1" applyAlignment="1">
      <alignment vertical="center" wrapText="1"/>
    </xf>
    <xf numFmtId="0" fontId="0" fillId="12" borderId="29" xfId="0" applyFill="1" applyBorder="1" applyAlignment="1">
      <alignment horizontal="center" vertical="center" wrapText="1"/>
    </xf>
    <xf numFmtId="0" fontId="0" fillId="12" borderId="28" xfId="0" applyFill="1" applyBorder="1" applyAlignment="1">
      <alignment horizontal="center" vertical="center" wrapText="1"/>
    </xf>
    <xf numFmtId="0" fontId="0" fillId="12" borderId="27" xfId="0" applyFill="1" applyBorder="1" applyAlignment="1">
      <alignment horizontal="center" vertical="center" wrapText="1"/>
    </xf>
    <xf numFmtId="0" fontId="18" fillId="9" borderId="17" xfId="0" applyFont="1" applyFill="1" applyBorder="1" applyAlignment="1">
      <alignment horizontal="center" vertical="top"/>
    </xf>
    <xf numFmtId="0" fontId="18" fillId="9" borderId="20" xfId="0" applyFont="1" applyFill="1" applyBorder="1" applyAlignment="1">
      <alignment horizontal="center" vertical="top"/>
    </xf>
    <xf numFmtId="0" fontId="18" fillId="9" borderId="5" xfId="0" applyFont="1" applyFill="1" applyBorder="1" applyAlignment="1">
      <alignment horizontal="center" vertical="top"/>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19" xfId="0" applyFont="1" applyBorder="1" applyAlignment="1">
      <alignment horizontal="center"/>
    </xf>
    <xf numFmtId="0" fontId="1" fillId="9" borderId="24" xfId="0" applyFont="1" applyFill="1" applyBorder="1" applyAlignment="1">
      <alignment horizontal="center" vertical="top"/>
    </xf>
    <xf numFmtId="0" fontId="1" fillId="9" borderId="31" xfId="0" applyFont="1" applyFill="1" applyBorder="1" applyAlignment="1">
      <alignment horizontal="center" vertical="top"/>
    </xf>
    <xf numFmtId="0" fontId="1" fillId="9" borderId="13" xfId="0" applyFont="1" applyFill="1" applyBorder="1" applyAlignment="1">
      <alignment horizontal="center" vertical="top"/>
    </xf>
    <xf numFmtId="0" fontId="1" fillId="9" borderId="29" xfId="0" applyFont="1" applyFill="1" applyBorder="1" applyAlignment="1">
      <alignment horizontal="center" vertical="top"/>
    </xf>
    <xf numFmtId="0" fontId="1" fillId="9" borderId="28" xfId="0" applyFont="1" applyFill="1" applyBorder="1" applyAlignment="1">
      <alignment horizontal="center" vertical="top"/>
    </xf>
    <xf numFmtId="0" fontId="1" fillId="9" borderId="27" xfId="0" applyFont="1" applyFill="1" applyBorder="1" applyAlignment="1">
      <alignment horizontal="center" vertical="top"/>
    </xf>
    <xf numFmtId="0" fontId="14" fillId="0" borderId="19" xfId="0" applyFont="1" applyBorder="1" applyAlignment="1">
      <alignment horizontal="center"/>
    </xf>
    <xf numFmtId="0" fontId="1" fillId="0" borderId="19" xfId="0" applyFont="1" applyBorder="1" applyAlignment="1">
      <alignment horizontal="center"/>
    </xf>
    <xf numFmtId="0" fontId="19" fillId="0" borderId="28" xfId="0" applyFont="1" applyBorder="1" applyAlignment="1">
      <alignment horizontal="left" vertical="center" wrapText="1"/>
    </xf>
    <xf numFmtId="0" fontId="19" fillId="0" borderId="5" xfId="0" applyFont="1" applyBorder="1" applyAlignment="1">
      <alignment horizontal="left" vertical="center" wrapText="1"/>
    </xf>
    <xf numFmtId="0" fontId="1" fillId="9" borderId="32" xfId="0" applyFont="1" applyFill="1" applyBorder="1" applyAlignment="1">
      <alignment horizontal="center" vertical="top"/>
    </xf>
    <xf numFmtId="0" fontId="1" fillId="9" borderId="14" xfId="0" applyFont="1" applyFill="1" applyBorder="1" applyAlignment="1">
      <alignment horizontal="center" vertical="top"/>
    </xf>
    <xf numFmtId="0" fontId="1" fillId="9" borderId="11" xfId="0" applyFont="1" applyFill="1" applyBorder="1" applyAlignment="1">
      <alignment horizontal="center" vertical="top"/>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9" borderId="23" xfId="0" applyFont="1" applyFill="1" applyBorder="1" applyAlignment="1">
      <alignment horizontal="center" vertical="top"/>
    </xf>
    <xf numFmtId="0" fontId="1" fillId="9" borderId="20" xfId="0" applyFont="1" applyFill="1" applyBorder="1" applyAlignment="1">
      <alignment horizontal="center" vertical="top"/>
    </xf>
    <xf numFmtId="0" fontId="1" fillId="9" borderId="33" xfId="0" applyFont="1" applyFill="1" applyBorder="1" applyAlignment="1">
      <alignment horizontal="center" vertical="top"/>
    </xf>
    <xf numFmtId="0" fontId="1" fillId="9" borderId="22" xfId="0" applyFont="1" applyFill="1" applyBorder="1" applyAlignment="1">
      <alignment horizontal="center" vertical="top"/>
    </xf>
    <xf numFmtId="0" fontId="8" fillId="9" borderId="28" xfId="0" applyFont="1" applyFill="1" applyBorder="1" applyAlignment="1">
      <alignment horizontal="center" vertical="top"/>
    </xf>
    <xf numFmtId="0" fontId="8" fillId="9" borderId="27" xfId="0" applyFont="1" applyFill="1" applyBorder="1" applyAlignment="1">
      <alignment horizontal="center" vertical="top"/>
    </xf>
    <xf numFmtId="0" fontId="8" fillId="9" borderId="14" xfId="0" applyFont="1" applyFill="1" applyBorder="1" applyAlignment="1">
      <alignment horizontal="center" vertical="top"/>
    </xf>
    <xf numFmtId="0" fontId="8" fillId="9" borderId="11" xfId="0" applyFont="1" applyFill="1" applyBorder="1" applyAlignment="1">
      <alignment horizontal="center" vertical="top"/>
    </xf>
    <xf numFmtId="2" fontId="1" fillId="0" borderId="5"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1" fillId="0" borderId="7"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8D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ORHP\RCORP%20-%20Evaluation\Deliverables\Data%20Dictionary%20&amp;%20Webinar\Copy%20of%20RCORP%20Performance%20Measurement%20Tracking%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Narrative Stories"/>
      <sheetName val="Non-Clinical PIMS details"/>
      <sheetName val="Sec 1-Service Area &amp; Consortium"/>
      <sheetName val="Sec 2-Demographics"/>
      <sheetName val="Sec 3- Prevalence"/>
      <sheetName val="Sec 4-Direct Services"/>
      <sheetName val=" Sec 4 - Direct Services"/>
      <sheetName val="Sec 5-Workforce"/>
      <sheetName val="Sec 6-Utilization"/>
      <sheetName val="Sec 7-Telehealth"/>
      <sheetName val="Secs 8-9-Clinical Quality"/>
      <sheetName val="Project-Specific Measures"/>
      <sheetName val="Diabetes Care - Hemoglobin A1c"/>
      <sheetName val="Blood Pressure"/>
      <sheetName val="BMI Screening Follow Up"/>
      <sheetName val="Depression Screening"/>
      <sheetName val="Tobacco Screening Intervention"/>
      <sheetName val="Cardiovascular Disease"/>
      <sheetName val="Alcohol and Drug"/>
      <sheetName val="Readmissions"/>
      <sheetName val="Care Coordination"/>
      <sheetName val="COPD"/>
      <sheetName val="Weight Assessment"/>
      <sheetName val="Dashboard"/>
      <sheetName val="Chart Dashboard"/>
      <sheetName val="Dropdowns"/>
      <sheetName val="Frequen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rcorp-ta.org/resources/rcorp-grantee-data-collection-resources-behavioral-health-care-support" TargetMode="External"/><Relationship Id="rId1" Type="http://schemas.openxmlformats.org/officeDocument/2006/relationships/hyperlink" Target="https://www.rcorp-ta.org/resources/rcorp-grantee-data-collection-resources-behavioral-health-care-suppo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1"/>
  <sheetViews>
    <sheetView topLeftCell="D34" workbookViewId="0">
      <selection activeCell="C2" sqref="C2:C28"/>
    </sheetView>
  </sheetViews>
  <sheetFormatPr defaultRowHeight="15" x14ac:dyDescent="0.25"/>
  <cols>
    <col min="1" max="1" width="19.28515625" customWidth="1"/>
    <col min="2" max="2" width="16.42578125" customWidth="1"/>
    <col min="3" max="3" width="82.7109375" customWidth="1"/>
    <col min="4" max="4" width="17.7109375" customWidth="1"/>
  </cols>
  <sheetData>
    <row r="1" spans="1:8" x14ac:dyDescent="0.25">
      <c r="A1" s="2" t="s">
        <v>0</v>
      </c>
      <c r="B1" s="2" t="s">
        <v>1</v>
      </c>
      <c r="C1" s="2" t="s">
        <v>2</v>
      </c>
      <c r="D1" s="2" t="s">
        <v>3</v>
      </c>
      <c r="E1" s="2" t="s">
        <v>4</v>
      </c>
    </row>
    <row r="2" spans="1:8" x14ac:dyDescent="0.25">
      <c r="A2" t="s">
        <v>5</v>
      </c>
      <c r="B2" t="s">
        <v>6</v>
      </c>
      <c r="C2" s="65" t="s">
        <v>7</v>
      </c>
      <c r="D2" t="s">
        <v>8</v>
      </c>
      <c r="E2" t="s">
        <v>9</v>
      </c>
      <c r="H2" s="93" t="s">
        <v>10</v>
      </c>
    </row>
    <row r="3" spans="1:8" x14ac:dyDescent="0.25">
      <c r="A3" t="s">
        <v>11</v>
      </c>
      <c r="B3" t="s">
        <v>12</v>
      </c>
      <c r="C3" s="177" t="s">
        <v>13</v>
      </c>
      <c r="D3" t="s">
        <v>14</v>
      </c>
      <c r="E3" t="s">
        <v>15</v>
      </c>
      <c r="H3" s="93" t="s">
        <v>16</v>
      </c>
    </row>
    <row r="4" spans="1:8" x14ac:dyDescent="0.25">
      <c r="A4" t="s">
        <v>17</v>
      </c>
      <c r="B4" t="s">
        <v>18</v>
      </c>
      <c r="C4" s="65" t="s">
        <v>19</v>
      </c>
      <c r="D4" t="s">
        <v>20</v>
      </c>
      <c r="E4" t="s">
        <v>21</v>
      </c>
      <c r="H4" s="93" t="s">
        <v>22</v>
      </c>
    </row>
    <row r="5" spans="1:8" x14ac:dyDescent="0.25">
      <c r="A5" t="s">
        <v>23</v>
      </c>
      <c r="C5" s="65" t="s">
        <v>24</v>
      </c>
      <c r="D5" t="s">
        <v>25</v>
      </c>
      <c r="E5" t="s">
        <v>26</v>
      </c>
      <c r="H5" s="93" t="s">
        <v>27</v>
      </c>
    </row>
    <row r="6" spans="1:8" x14ac:dyDescent="0.25">
      <c r="A6" t="s">
        <v>28</v>
      </c>
      <c r="C6" s="65" t="s">
        <v>29</v>
      </c>
      <c r="D6" t="s">
        <v>30</v>
      </c>
      <c r="E6" t="s">
        <v>31</v>
      </c>
      <c r="H6" s="93" t="s">
        <v>32</v>
      </c>
    </row>
    <row r="7" spans="1:8" x14ac:dyDescent="0.25">
      <c r="A7" t="s">
        <v>33</v>
      </c>
      <c r="C7" s="65" t="s">
        <v>34</v>
      </c>
      <c r="D7" t="s">
        <v>35</v>
      </c>
      <c r="E7" t="s">
        <v>36</v>
      </c>
      <c r="H7" s="93" t="s">
        <v>37</v>
      </c>
    </row>
    <row r="8" spans="1:8" x14ac:dyDescent="0.25">
      <c r="C8" s="65" t="s">
        <v>38</v>
      </c>
      <c r="D8" t="s">
        <v>39</v>
      </c>
      <c r="E8" t="s">
        <v>40</v>
      </c>
      <c r="H8" s="93" t="s">
        <v>41</v>
      </c>
    </row>
    <row r="9" spans="1:8" x14ac:dyDescent="0.25">
      <c r="C9" s="65" t="s">
        <v>42</v>
      </c>
      <c r="D9" t="s">
        <v>43</v>
      </c>
      <c r="E9" t="s">
        <v>44</v>
      </c>
    </row>
    <row r="10" spans="1:8" x14ac:dyDescent="0.25">
      <c r="C10" s="65" t="s">
        <v>45</v>
      </c>
      <c r="D10" t="s">
        <v>46</v>
      </c>
      <c r="E10" t="s">
        <v>47</v>
      </c>
    </row>
    <row r="11" spans="1:8" x14ac:dyDescent="0.25">
      <c r="C11" s="65" t="s">
        <v>48</v>
      </c>
      <c r="D11" t="s">
        <v>49</v>
      </c>
      <c r="E11" t="s">
        <v>50</v>
      </c>
    </row>
    <row r="12" spans="1:8" x14ac:dyDescent="0.25">
      <c r="C12" s="65" t="s">
        <v>51</v>
      </c>
      <c r="D12" t="s">
        <v>52</v>
      </c>
      <c r="E12" t="s">
        <v>53</v>
      </c>
    </row>
    <row r="13" spans="1:8" x14ac:dyDescent="0.25">
      <c r="C13" s="65" t="s">
        <v>54</v>
      </c>
      <c r="D13" t="s">
        <v>55</v>
      </c>
      <c r="E13" t="s">
        <v>56</v>
      </c>
    </row>
    <row r="14" spans="1:8" x14ac:dyDescent="0.25">
      <c r="C14" s="65" t="s">
        <v>57</v>
      </c>
      <c r="D14" t="s">
        <v>58</v>
      </c>
      <c r="E14" t="s">
        <v>59</v>
      </c>
    </row>
    <row r="15" spans="1:8" x14ac:dyDescent="0.25">
      <c r="C15" s="65" t="s">
        <v>60</v>
      </c>
      <c r="D15" t="s">
        <v>61</v>
      </c>
      <c r="E15" t="s">
        <v>62</v>
      </c>
    </row>
    <row r="16" spans="1:8" x14ac:dyDescent="0.25">
      <c r="C16" s="65" t="s">
        <v>63</v>
      </c>
      <c r="D16" t="s">
        <v>64</v>
      </c>
      <c r="E16" t="s">
        <v>65</v>
      </c>
    </row>
    <row r="17" spans="3:5" x14ac:dyDescent="0.25">
      <c r="C17" s="65" t="s">
        <v>66</v>
      </c>
      <c r="D17" t="s">
        <v>67</v>
      </c>
      <c r="E17" t="s">
        <v>68</v>
      </c>
    </row>
    <row r="18" spans="3:5" x14ac:dyDescent="0.25">
      <c r="C18" s="65" t="s">
        <v>69</v>
      </c>
      <c r="D18" t="s">
        <v>70</v>
      </c>
      <c r="E18" t="s">
        <v>71</v>
      </c>
    </row>
    <row r="19" spans="3:5" x14ac:dyDescent="0.25">
      <c r="C19" s="65" t="s">
        <v>72</v>
      </c>
      <c r="D19" t="s">
        <v>73</v>
      </c>
      <c r="E19" t="s">
        <v>74</v>
      </c>
    </row>
    <row r="20" spans="3:5" x14ac:dyDescent="0.25">
      <c r="C20" t="s">
        <v>75</v>
      </c>
      <c r="D20" t="s">
        <v>76</v>
      </c>
      <c r="E20" t="s">
        <v>77</v>
      </c>
    </row>
    <row r="21" spans="3:5" x14ac:dyDescent="0.25">
      <c r="C21" t="s">
        <v>78</v>
      </c>
      <c r="D21" t="s">
        <v>79</v>
      </c>
      <c r="E21" t="s">
        <v>80</v>
      </c>
    </row>
    <row r="22" spans="3:5" x14ac:dyDescent="0.25">
      <c r="C22" t="s">
        <v>81</v>
      </c>
      <c r="D22" t="s">
        <v>82</v>
      </c>
      <c r="E22" t="s">
        <v>83</v>
      </c>
    </row>
    <row r="23" spans="3:5" x14ac:dyDescent="0.25">
      <c r="C23" t="s">
        <v>84</v>
      </c>
      <c r="D23" t="s">
        <v>85</v>
      </c>
      <c r="E23" t="s">
        <v>86</v>
      </c>
    </row>
    <row r="24" spans="3:5" x14ac:dyDescent="0.25">
      <c r="C24" t="s">
        <v>87</v>
      </c>
      <c r="D24" t="s">
        <v>88</v>
      </c>
      <c r="E24" t="s">
        <v>89</v>
      </c>
    </row>
    <row r="25" spans="3:5" x14ac:dyDescent="0.25">
      <c r="C25" s="65" t="s">
        <v>90</v>
      </c>
      <c r="D25" t="s">
        <v>91</v>
      </c>
      <c r="E25" t="s">
        <v>92</v>
      </c>
    </row>
    <row r="26" spans="3:5" x14ac:dyDescent="0.25">
      <c r="C26" s="177" t="s">
        <v>93</v>
      </c>
      <c r="D26" t="s">
        <v>94</v>
      </c>
      <c r="E26" t="s">
        <v>95</v>
      </c>
    </row>
    <row r="27" spans="3:5" x14ac:dyDescent="0.25">
      <c r="C27" s="65" t="s">
        <v>96</v>
      </c>
      <c r="D27" t="s">
        <v>97</v>
      </c>
      <c r="E27" t="s">
        <v>98</v>
      </c>
    </row>
    <row r="28" spans="3:5" x14ac:dyDescent="0.25">
      <c r="C28" s="65" t="s">
        <v>99</v>
      </c>
      <c r="D28" t="s">
        <v>100</v>
      </c>
      <c r="E28" t="s">
        <v>101</v>
      </c>
    </row>
    <row r="29" spans="3:5" x14ac:dyDescent="0.25">
      <c r="D29" t="s">
        <v>102</v>
      </c>
      <c r="E29" t="s">
        <v>103</v>
      </c>
    </row>
    <row r="30" spans="3:5" x14ac:dyDescent="0.25">
      <c r="C30" s="65"/>
      <c r="D30" t="s">
        <v>104</v>
      </c>
      <c r="E30" t="s">
        <v>105</v>
      </c>
    </row>
    <row r="31" spans="3:5" x14ac:dyDescent="0.25">
      <c r="D31" t="s">
        <v>106</v>
      </c>
      <c r="E31" t="s">
        <v>107</v>
      </c>
    </row>
    <row r="32" spans="3:5" x14ac:dyDescent="0.25">
      <c r="D32" t="s">
        <v>108</v>
      </c>
      <c r="E32" t="s">
        <v>109</v>
      </c>
    </row>
    <row r="33" spans="3:5" x14ac:dyDescent="0.25">
      <c r="D33" t="s">
        <v>110</v>
      </c>
      <c r="E33" t="s">
        <v>111</v>
      </c>
    </row>
    <row r="34" spans="3:5" x14ac:dyDescent="0.25">
      <c r="D34" t="s">
        <v>112</v>
      </c>
      <c r="E34" t="s">
        <v>113</v>
      </c>
    </row>
    <row r="35" spans="3:5" x14ac:dyDescent="0.25">
      <c r="C35" s="65"/>
      <c r="D35" t="s">
        <v>114</v>
      </c>
      <c r="E35" t="s">
        <v>115</v>
      </c>
    </row>
    <row r="36" spans="3:5" x14ac:dyDescent="0.25">
      <c r="C36" s="65"/>
      <c r="D36" t="s">
        <v>116</v>
      </c>
      <c r="E36" t="s">
        <v>117</v>
      </c>
    </row>
    <row r="37" spans="3:5" x14ac:dyDescent="0.25">
      <c r="C37" s="65"/>
      <c r="D37" t="s">
        <v>118</v>
      </c>
      <c r="E37" t="s">
        <v>119</v>
      </c>
    </row>
    <row r="38" spans="3:5" x14ac:dyDescent="0.25">
      <c r="C38" s="65"/>
      <c r="D38" t="s">
        <v>120</v>
      </c>
      <c r="E38" t="s">
        <v>121</v>
      </c>
    </row>
    <row r="39" spans="3:5" x14ac:dyDescent="0.25">
      <c r="D39" t="s">
        <v>122</v>
      </c>
      <c r="E39" t="s">
        <v>123</v>
      </c>
    </row>
    <row r="40" spans="3:5" x14ac:dyDescent="0.25">
      <c r="D40" t="s">
        <v>124</v>
      </c>
      <c r="E40" t="s">
        <v>125</v>
      </c>
    </row>
    <row r="41" spans="3:5" x14ac:dyDescent="0.25">
      <c r="D41" t="s">
        <v>126</v>
      </c>
      <c r="E41" t="s">
        <v>127</v>
      </c>
    </row>
    <row r="42" spans="3:5" x14ac:dyDescent="0.25">
      <c r="D42" t="s">
        <v>128</v>
      </c>
      <c r="E42" t="s">
        <v>129</v>
      </c>
    </row>
    <row r="43" spans="3:5" x14ac:dyDescent="0.25">
      <c r="D43" t="s">
        <v>130</v>
      </c>
      <c r="E43" t="s">
        <v>131</v>
      </c>
    </row>
    <row r="44" spans="3:5" x14ac:dyDescent="0.25">
      <c r="D44" t="s">
        <v>132</v>
      </c>
      <c r="E44" t="s">
        <v>133</v>
      </c>
    </row>
    <row r="45" spans="3:5" x14ac:dyDescent="0.25">
      <c r="D45" t="s">
        <v>134</v>
      </c>
      <c r="E45" t="s">
        <v>135</v>
      </c>
    </row>
    <row r="46" spans="3:5" x14ac:dyDescent="0.25">
      <c r="D46" t="s">
        <v>136</v>
      </c>
      <c r="E46" t="s">
        <v>137</v>
      </c>
    </row>
    <row r="47" spans="3:5" x14ac:dyDescent="0.25">
      <c r="D47" t="s">
        <v>138</v>
      </c>
      <c r="E47" t="s">
        <v>139</v>
      </c>
    </row>
    <row r="48" spans="3:5" x14ac:dyDescent="0.25">
      <c r="D48" t="s">
        <v>140</v>
      </c>
      <c r="E48" t="s">
        <v>141</v>
      </c>
    </row>
    <row r="49" spans="4:5" x14ac:dyDescent="0.25">
      <c r="D49" t="s">
        <v>142</v>
      </c>
      <c r="E49" t="s">
        <v>143</v>
      </c>
    </row>
    <row r="50" spans="4:5" x14ac:dyDescent="0.25">
      <c r="D50" t="s">
        <v>144</v>
      </c>
      <c r="E50" t="s">
        <v>145</v>
      </c>
    </row>
    <row r="51" spans="4:5" x14ac:dyDescent="0.25">
      <c r="D51" t="s">
        <v>146</v>
      </c>
      <c r="E51" t="s">
        <v>147</v>
      </c>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N14"/>
  <sheetViews>
    <sheetView zoomScale="90" zoomScaleNormal="90" workbookViewId="0">
      <selection activeCell="T9" sqref="T9"/>
    </sheetView>
  </sheetViews>
  <sheetFormatPr defaultRowHeight="15" x14ac:dyDescent="0.25"/>
  <cols>
    <col min="14" max="14" width="8.42578125" customWidth="1"/>
  </cols>
  <sheetData>
    <row r="1" spans="1:14" ht="15.75" thickBot="1" x14ac:dyDescent="0.3">
      <c r="A1" s="14" t="s">
        <v>148</v>
      </c>
    </row>
    <row r="2" spans="1:14" ht="15.75" thickBot="1" x14ac:dyDescent="0.3">
      <c r="A2" s="353" t="s">
        <v>149</v>
      </c>
      <c r="B2" s="353"/>
      <c r="C2" s="353"/>
      <c r="D2" s="353"/>
      <c r="E2" s="353"/>
      <c r="F2" s="353"/>
      <c r="G2" s="353"/>
      <c r="H2" s="353"/>
      <c r="I2" s="353"/>
      <c r="J2" s="353"/>
      <c r="K2" s="353"/>
      <c r="L2" s="353"/>
      <c r="M2" s="353"/>
      <c r="N2" s="353"/>
    </row>
    <row r="3" spans="1:14" ht="170.25" customHeight="1" thickBot="1" x14ac:dyDescent="0.3">
      <c r="A3" s="353"/>
      <c r="B3" s="353"/>
      <c r="C3" s="353"/>
      <c r="D3" s="353"/>
      <c r="E3" s="353"/>
      <c r="F3" s="353"/>
      <c r="G3" s="353"/>
      <c r="H3" s="353"/>
      <c r="I3" s="353"/>
      <c r="J3" s="353"/>
      <c r="K3" s="353"/>
      <c r="L3" s="353"/>
      <c r="M3" s="353"/>
      <c r="N3" s="353"/>
    </row>
    <row r="4" spans="1:14" ht="21.75" customHeight="1" x14ac:dyDescent="0.25"/>
    <row r="5" spans="1:14" ht="24" customHeight="1" thickBot="1" x14ac:dyDescent="0.3">
      <c r="A5" s="14" t="s">
        <v>150</v>
      </c>
    </row>
    <row r="6" spans="1:14" ht="29.25" customHeight="1" thickBot="1" x14ac:dyDescent="0.3">
      <c r="A6" s="352" t="s">
        <v>151</v>
      </c>
      <c r="B6" s="352"/>
      <c r="C6" s="352"/>
      <c r="D6" s="352"/>
      <c r="E6" s="352"/>
      <c r="F6" s="352"/>
      <c r="G6" s="352"/>
      <c r="H6" s="352"/>
      <c r="I6" s="352"/>
      <c r="J6" s="352"/>
      <c r="K6" s="352"/>
      <c r="L6" s="352"/>
      <c r="M6" s="352"/>
      <c r="N6" s="352"/>
    </row>
    <row r="7" spans="1:14" ht="15" customHeight="1" thickBot="1" x14ac:dyDescent="0.3">
      <c r="A7" s="355" t="s">
        <v>152</v>
      </c>
      <c r="B7" s="355"/>
      <c r="C7" s="355"/>
      <c r="D7" s="355"/>
      <c r="E7" s="355"/>
      <c r="F7" s="355"/>
      <c r="G7" s="355"/>
      <c r="H7" s="355"/>
      <c r="I7" s="355"/>
      <c r="J7" s="355"/>
      <c r="K7" s="355"/>
      <c r="L7" s="355"/>
      <c r="M7" s="355"/>
      <c r="N7" s="355"/>
    </row>
    <row r="8" spans="1:14" ht="15.75" thickBot="1" x14ac:dyDescent="0.3">
      <c r="A8" s="356" t="s">
        <v>153</v>
      </c>
      <c r="B8" s="356"/>
      <c r="C8" s="356"/>
      <c r="D8" s="356"/>
      <c r="E8" s="356"/>
      <c r="F8" s="356"/>
      <c r="G8" s="356"/>
      <c r="H8" s="356"/>
      <c r="I8" s="356"/>
      <c r="J8" s="356"/>
      <c r="K8" s="356"/>
      <c r="L8" s="356"/>
      <c r="M8" s="356"/>
      <c r="N8" s="356"/>
    </row>
    <row r="9" spans="1:14" ht="31.5" customHeight="1" thickBot="1" x14ac:dyDescent="0.3">
      <c r="A9" s="360" t="s">
        <v>154</v>
      </c>
      <c r="B9" s="361"/>
      <c r="C9" s="361"/>
      <c r="D9" s="361"/>
      <c r="E9" s="361"/>
      <c r="F9" s="361"/>
      <c r="G9" s="361"/>
      <c r="H9" s="361"/>
      <c r="I9" s="361"/>
      <c r="J9" s="361"/>
      <c r="K9" s="361"/>
      <c r="L9" s="361"/>
      <c r="M9" s="361"/>
      <c r="N9" s="362"/>
    </row>
    <row r="10" spans="1:14" ht="33" customHeight="1" thickBot="1" x14ac:dyDescent="0.3">
      <c r="A10" s="14" t="s">
        <v>155</v>
      </c>
    </row>
    <row r="11" spans="1:14" ht="33" customHeight="1" thickBot="1" x14ac:dyDescent="0.3">
      <c r="A11" s="357" t="s">
        <v>156</v>
      </c>
      <c r="B11" s="358"/>
      <c r="C11" s="358"/>
      <c r="D11" s="358"/>
      <c r="E11" s="358"/>
      <c r="F11" s="358"/>
      <c r="G11" s="358"/>
      <c r="H11" s="358"/>
      <c r="I11" s="358"/>
      <c r="J11" s="358"/>
      <c r="K11" s="358"/>
      <c r="L11" s="358"/>
      <c r="M11" s="358"/>
      <c r="N11" s="359"/>
    </row>
    <row r="12" spans="1:14" ht="64.5" customHeight="1" thickBot="1" x14ac:dyDescent="0.3">
      <c r="A12" s="351" t="s">
        <v>157</v>
      </c>
      <c r="B12" s="351"/>
      <c r="C12" s="351"/>
      <c r="D12" s="351"/>
      <c r="E12" s="351"/>
      <c r="F12" s="351"/>
      <c r="G12" s="351"/>
      <c r="H12" s="351"/>
      <c r="I12" s="351"/>
      <c r="J12" s="351"/>
      <c r="K12" s="351"/>
      <c r="L12" s="351"/>
      <c r="M12" s="351"/>
      <c r="N12" s="351"/>
    </row>
    <row r="13" spans="1:14" ht="31.5" customHeight="1" thickBot="1" x14ac:dyDescent="0.3">
      <c r="A13" s="354" t="s">
        <v>158</v>
      </c>
      <c r="B13" s="354"/>
      <c r="C13" s="354"/>
      <c r="D13" s="354"/>
      <c r="E13" s="354"/>
      <c r="F13" s="354"/>
      <c r="G13" s="354"/>
      <c r="H13" s="354"/>
      <c r="I13" s="354"/>
      <c r="J13" s="354"/>
      <c r="K13" s="354"/>
      <c r="L13" s="354"/>
      <c r="M13" s="354"/>
      <c r="N13" s="354"/>
    </row>
    <row r="14" spans="1:14" ht="31.5" customHeight="1" thickBot="1" x14ac:dyDescent="0.3">
      <c r="A14" s="350" t="s">
        <v>159</v>
      </c>
      <c r="B14" s="350"/>
      <c r="C14" s="350"/>
      <c r="D14" s="350"/>
      <c r="E14" s="350"/>
      <c r="F14" s="350"/>
      <c r="G14" s="350"/>
      <c r="H14" s="350"/>
      <c r="I14" s="350"/>
      <c r="J14" s="350"/>
      <c r="K14" s="350"/>
      <c r="L14" s="350"/>
      <c r="M14" s="350"/>
      <c r="N14" s="350"/>
    </row>
  </sheetData>
  <mergeCells count="9">
    <mergeCell ref="A14:N14"/>
    <mergeCell ref="A12:N12"/>
    <mergeCell ref="A6:N6"/>
    <mergeCell ref="A2:N3"/>
    <mergeCell ref="A13:N13"/>
    <mergeCell ref="A7:N7"/>
    <mergeCell ref="A8:N8"/>
    <mergeCell ref="A11:N11"/>
    <mergeCell ref="A9:N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2CFA-4439-4107-B9D6-84C8511D8F85}">
  <sheetPr>
    <tabColor rgb="FFE8D5F7"/>
  </sheetPr>
  <dimension ref="A1:L244"/>
  <sheetViews>
    <sheetView topLeftCell="A29" workbookViewId="0">
      <selection activeCell="B12" sqref="B12"/>
    </sheetView>
  </sheetViews>
  <sheetFormatPr defaultRowHeight="15" x14ac:dyDescent="0.25"/>
  <cols>
    <col min="10" max="10" width="6" customWidth="1"/>
  </cols>
  <sheetData>
    <row r="1" spans="1:12" s="298" customFormat="1" ht="20.25" x14ac:dyDescent="0.25">
      <c r="A1" s="297"/>
    </row>
    <row r="2" spans="1:12" s="298" customFormat="1" ht="26.25" x14ac:dyDescent="0.25">
      <c r="A2" s="299" t="s">
        <v>160</v>
      </c>
    </row>
    <row r="3" spans="1:12" s="298" customFormat="1" ht="16.5" x14ac:dyDescent="0.25">
      <c r="A3" s="300" t="s">
        <v>161</v>
      </c>
    </row>
    <row r="4" spans="1:12" s="296" customFormat="1" ht="19.5" x14ac:dyDescent="0.25">
      <c r="A4" s="295" t="s">
        <v>162</v>
      </c>
    </row>
    <row r="5" spans="1:12" s="298" customFormat="1" ht="16.5" x14ac:dyDescent="0.25">
      <c r="A5" s="300" t="s">
        <v>163</v>
      </c>
    </row>
    <row r="6" spans="1:12" s="298" customFormat="1" ht="16.5" x14ac:dyDescent="0.25">
      <c r="A6" s="301" t="s">
        <v>164</v>
      </c>
      <c r="B6" s="300" t="s">
        <v>165</v>
      </c>
      <c r="G6" s="302"/>
    </row>
    <row r="7" spans="1:12" s="298" customFormat="1" ht="16.5" x14ac:dyDescent="0.25">
      <c r="A7" s="301" t="s">
        <v>164</v>
      </c>
      <c r="B7" s="300" t="s">
        <v>166</v>
      </c>
    </row>
    <row r="8" spans="1:12" s="298" customFormat="1" ht="16.5" x14ac:dyDescent="0.25">
      <c r="A8" s="301" t="s">
        <v>164</v>
      </c>
      <c r="B8" s="300" t="s">
        <v>167</v>
      </c>
    </row>
    <row r="9" spans="1:12" s="298" customFormat="1" ht="16.5" x14ac:dyDescent="0.25">
      <c r="A9" s="301" t="s">
        <v>164</v>
      </c>
      <c r="B9" s="300" t="s">
        <v>168</v>
      </c>
    </row>
    <row r="10" spans="1:12" s="298" customFormat="1" ht="16.5" x14ac:dyDescent="0.3">
      <c r="A10" s="303"/>
      <c r="B10" s="304" t="s">
        <v>169</v>
      </c>
      <c r="C10" s="305"/>
      <c r="D10" s="305"/>
      <c r="E10" s="305"/>
      <c r="F10" s="305"/>
      <c r="G10" s="305"/>
      <c r="H10" s="305"/>
      <c r="I10" s="305"/>
    </row>
    <row r="11" spans="1:12" s="298" customFormat="1" ht="16.5" x14ac:dyDescent="0.3">
      <c r="A11" s="306"/>
      <c r="B11" s="304" t="s">
        <v>170</v>
      </c>
      <c r="C11" s="304"/>
      <c r="D11" s="304"/>
      <c r="E11" s="304"/>
      <c r="F11" s="304"/>
      <c r="G11" s="304"/>
      <c r="H11" s="304"/>
      <c r="I11" s="304"/>
      <c r="J11" s="307"/>
      <c r="K11" s="307"/>
      <c r="L11" s="307"/>
    </row>
    <row r="12" spans="1:12" s="298" customFormat="1" ht="16.5" x14ac:dyDescent="0.3">
      <c r="A12" s="306"/>
      <c r="B12" s="304" t="s">
        <v>171</v>
      </c>
      <c r="C12" s="304"/>
      <c r="D12" s="304"/>
      <c r="E12" s="304"/>
      <c r="F12" s="304"/>
      <c r="G12" s="304"/>
      <c r="H12" s="304"/>
      <c r="I12" s="304"/>
      <c r="J12" s="307"/>
      <c r="K12" s="307"/>
      <c r="L12" s="307"/>
    </row>
    <row r="13" spans="1:12" s="305" customFormat="1" ht="16.5" x14ac:dyDescent="0.3">
      <c r="A13" s="311" t="s">
        <v>172</v>
      </c>
      <c r="B13" s="304"/>
      <c r="C13" s="304"/>
      <c r="D13" s="304"/>
      <c r="E13" s="304"/>
      <c r="F13" s="304"/>
      <c r="G13" s="304"/>
      <c r="H13" s="304"/>
      <c r="I13" s="304"/>
      <c r="J13" s="304"/>
      <c r="K13" s="304"/>
      <c r="L13" s="304"/>
    </row>
    <row r="14" spans="1:12" s="298" customFormat="1" ht="16.5" x14ac:dyDescent="0.25">
      <c r="A14" s="300" t="s">
        <v>173</v>
      </c>
    </row>
    <row r="15" spans="1:12" s="298" customFormat="1" ht="16.5" x14ac:dyDescent="0.25">
      <c r="A15" s="301" t="s">
        <v>164</v>
      </c>
      <c r="B15" s="300" t="s">
        <v>174</v>
      </c>
    </row>
    <row r="16" spans="1:12" s="298" customFormat="1" ht="16.5" x14ac:dyDescent="0.25">
      <c r="A16" s="300" t="s">
        <v>175</v>
      </c>
    </row>
    <row r="17" spans="1:11" s="298" customFormat="1" ht="16.5" x14ac:dyDescent="0.25">
      <c r="A17" s="301" t="s">
        <v>164</v>
      </c>
      <c r="B17" s="300" t="s">
        <v>176</v>
      </c>
    </row>
    <row r="18" spans="1:11" s="296" customFormat="1" ht="19.5" x14ac:dyDescent="0.25">
      <c r="A18" s="295" t="s">
        <v>177</v>
      </c>
    </row>
    <row r="19" spans="1:11" s="298" customFormat="1" ht="16.5" x14ac:dyDescent="0.25">
      <c r="A19" s="300" t="s">
        <v>178</v>
      </c>
    </row>
    <row r="20" spans="1:11" s="305" customFormat="1" ht="16.5" x14ac:dyDescent="0.3">
      <c r="A20" s="312" t="s">
        <v>164</v>
      </c>
      <c r="B20" s="313" t="s">
        <v>179</v>
      </c>
    </row>
    <row r="21" spans="1:11" s="298" customFormat="1" ht="16.5" x14ac:dyDescent="0.25">
      <c r="A21" s="301" t="s">
        <v>164</v>
      </c>
      <c r="B21" s="300" t="s">
        <v>180</v>
      </c>
    </row>
    <row r="22" spans="1:11" s="298" customFormat="1" ht="16.5" x14ac:dyDescent="0.25">
      <c r="A22" s="301" t="s">
        <v>164</v>
      </c>
      <c r="B22" s="308" t="s">
        <v>181</v>
      </c>
    </row>
    <row r="23" spans="1:11" s="298" customFormat="1" ht="16.5" x14ac:dyDescent="0.25">
      <c r="A23" s="300" t="s">
        <v>182</v>
      </c>
    </row>
    <row r="24" spans="1:11" s="298" customFormat="1" ht="16.5" x14ac:dyDescent="0.25">
      <c r="A24" s="301" t="s">
        <v>164</v>
      </c>
      <c r="B24" s="300" t="s">
        <v>183</v>
      </c>
    </row>
    <row r="25" spans="1:11" s="298" customFormat="1" ht="16.5" x14ac:dyDescent="0.25">
      <c r="A25" s="301" t="s">
        <v>164</v>
      </c>
      <c r="B25" s="300" t="s">
        <v>184</v>
      </c>
    </row>
    <row r="26" spans="1:11" s="298" customFormat="1" ht="16.5" x14ac:dyDescent="0.25">
      <c r="A26" s="301" t="s">
        <v>164</v>
      </c>
      <c r="B26" s="300" t="s">
        <v>185</v>
      </c>
    </row>
    <row r="27" spans="1:11" s="298" customFormat="1" ht="16.5" x14ac:dyDescent="0.25">
      <c r="A27" s="300" t="s">
        <v>186</v>
      </c>
      <c r="K27" s="302"/>
    </row>
    <row r="28" spans="1:11" s="298" customFormat="1" ht="16.5" x14ac:dyDescent="0.25">
      <c r="A28" s="301" t="s">
        <v>164</v>
      </c>
      <c r="B28" s="300" t="s">
        <v>187</v>
      </c>
    </row>
    <row r="29" spans="1:11" s="296" customFormat="1" ht="19.5" x14ac:dyDescent="0.25">
      <c r="A29" s="295" t="s">
        <v>188</v>
      </c>
    </row>
    <row r="30" spans="1:11" s="298" customFormat="1" ht="16.5" x14ac:dyDescent="0.25">
      <c r="A30" s="300" t="s">
        <v>189</v>
      </c>
    </row>
    <row r="31" spans="1:11" s="298" customFormat="1" ht="16.5" x14ac:dyDescent="0.25">
      <c r="A31" s="301" t="s">
        <v>164</v>
      </c>
      <c r="B31" s="300" t="s">
        <v>190</v>
      </c>
    </row>
    <row r="32" spans="1:11" s="298" customFormat="1" ht="16.5" x14ac:dyDescent="0.25">
      <c r="A32" s="301" t="s">
        <v>164</v>
      </c>
      <c r="B32" s="309" t="s">
        <v>191</v>
      </c>
    </row>
    <row r="33" spans="1:2" s="298" customFormat="1" ht="16.5" x14ac:dyDescent="0.25">
      <c r="A33" s="310"/>
      <c r="B33" s="300" t="s">
        <v>192</v>
      </c>
    </row>
    <row r="34" spans="1:2" s="298" customFormat="1" ht="16.5" x14ac:dyDescent="0.25">
      <c r="A34" s="310"/>
      <c r="B34" s="300" t="s">
        <v>193</v>
      </c>
    </row>
    <row r="35" spans="1:2" s="298" customFormat="1" ht="16.5" x14ac:dyDescent="0.25">
      <c r="A35" s="310"/>
      <c r="B35" s="300" t="s">
        <v>194</v>
      </c>
    </row>
    <row r="36" spans="1:2" s="298" customFormat="1" ht="16.5" x14ac:dyDescent="0.25">
      <c r="A36" s="310"/>
      <c r="B36" s="300" t="s">
        <v>195</v>
      </c>
    </row>
    <row r="37" spans="1:2" s="298" customFormat="1" ht="16.5" x14ac:dyDescent="0.25">
      <c r="A37" s="310"/>
      <c r="B37" s="300" t="s">
        <v>196</v>
      </c>
    </row>
    <row r="38" spans="1:2" s="298" customFormat="1" ht="16.5" x14ac:dyDescent="0.25">
      <c r="A38" s="301" t="s">
        <v>164</v>
      </c>
      <c r="B38" s="300" t="s">
        <v>197</v>
      </c>
    </row>
    <row r="39" spans="1:2" s="298" customFormat="1" ht="16.5" x14ac:dyDescent="0.25">
      <c r="B39" s="300" t="s">
        <v>192</v>
      </c>
    </row>
    <row r="40" spans="1:2" s="298" customFormat="1" ht="16.5" x14ac:dyDescent="0.25">
      <c r="B40" s="300" t="s">
        <v>193</v>
      </c>
    </row>
    <row r="41" spans="1:2" s="298" customFormat="1" ht="16.5" x14ac:dyDescent="0.25">
      <c r="B41" s="300" t="s">
        <v>194</v>
      </c>
    </row>
    <row r="42" spans="1:2" s="298" customFormat="1" ht="16.5" x14ac:dyDescent="0.25">
      <c r="B42" s="300" t="s">
        <v>195</v>
      </c>
    </row>
    <row r="43" spans="1:2" s="298" customFormat="1" ht="16.5" x14ac:dyDescent="0.25">
      <c r="B43" s="300" t="s">
        <v>196</v>
      </c>
    </row>
    <row r="44" spans="1:2" s="298" customFormat="1" ht="16.5" x14ac:dyDescent="0.25">
      <c r="A44" s="300"/>
    </row>
    <row r="45" spans="1:2" s="298" customFormat="1" ht="16.5" x14ac:dyDescent="0.25">
      <c r="A45" s="300" t="s">
        <v>198</v>
      </c>
    </row>
    <row r="46" spans="1:2" s="298" customFormat="1" ht="16.5" x14ac:dyDescent="0.25">
      <c r="A46" s="301" t="s">
        <v>164</v>
      </c>
      <c r="B46" s="300" t="s">
        <v>199</v>
      </c>
    </row>
    <row r="47" spans="1:2" s="298" customFormat="1" ht="16.5" x14ac:dyDescent="0.25">
      <c r="A47" s="301" t="s">
        <v>164</v>
      </c>
      <c r="B47" s="300" t="s">
        <v>200</v>
      </c>
    </row>
    <row r="48" spans="1:2" s="296" customFormat="1" ht="19.5" x14ac:dyDescent="0.25">
      <c r="A48" s="295" t="s">
        <v>201</v>
      </c>
    </row>
    <row r="49" spans="1:2" s="298" customFormat="1" ht="16.5" x14ac:dyDescent="0.25">
      <c r="A49" s="300" t="s">
        <v>202</v>
      </c>
    </row>
    <row r="50" spans="1:2" s="298" customFormat="1" ht="16.5" x14ac:dyDescent="0.25">
      <c r="A50" s="301" t="s">
        <v>164</v>
      </c>
      <c r="B50" s="300" t="s">
        <v>203</v>
      </c>
    </row>
    <row r="51" spans="1:2" s="298" customFormat="1" ht="16.5" x14ac:dyDescent="0.25">
      <c r="A51" s="301" t="s">
        <v>164</v>
      </c>
      <c r="B51" s="300" t="s">
        <v>204</v>
      </c>
    </row>
    <row r="52" spans="1:2" s="298" customFormat="1" ht="16.5" x14ac:dyDescent="0.25">
      <c r="A52" s="301" t="s">
        <v>164</v>
      </c>
      <c r="B52" s="300" t="s">
        <v>205</v>
      </c>
    </row>
    <row r="53" spans="1:2" s="296" customFormat="1" ht="19.5" x14ac:dyDescent="0.25">
      <c r="A53" s="295" t="s">
        <v>206</v>
      </c>
    </row>
    <row r="54" spans="1:2" s="298" customFormat="1" ht="16.5" x14ac:dyDescent="0.25">
      <c r="A54" s="300" t="s">
        <v>207</v>
      </c>
    </row>
    <row r="55" spans="1:2" s="298" customFormat="1" ht="16.5" x14ac:dyDescent="0.25">
      <c r="A55" s="301" t="s">
        <v>164</v>
      </c>
      <c r="B55" s="300" t="s">
        <v>208</v>
      </c>
    </row>
    <row r="56" spans="1:2" s="298" customFormat="1" ht="16.5" x14ac:dyDescent="0.25">
      <c r="A56" s="301" t="s">
        <v>164</v>
      </c>
      <c r="B56" s="300" t="s">
        <v>209</v>
      </c>
    </row>
    <row r="57" spans="1:2" s="298" customFormat="1" ht="16.5" x14ac:dyDescent="0.25">
      <c r="A57" s="300"/>
    </row>
    <row r="58" spans="1:2" s="298" customFormat="1" ht="16.5" x14ac:dyDescent="0.25">
      <c r="A58" s="300" t="s">
        <v>210</v>
      </c>
    </row>
    <row r="59" spans="1:2" s="298" customFormat="1" x14ac:dyDescent="0.25"/>
    <row r="60" spans="1:2" s="298" customFormat="1" x14ac:dyDescent="0.25"/>
    <row r="61" spans="1:2" s="298" customFormat="1" x14ac:dyDescent="0.25"/>
    <row r="62" spans="1:2" s="298" customFormat="1" x14ac:dyDescent="0.25"/>
    <row r="63" spans="1:2" s="298" customFormat="1" x14ac:dyDescent="0.25"/>
    <row r="64" spans="1:2" s="298" customFormat="1" x14ac:dyDescent="0.25"/>
    <row r="65" s="298" customFormat="1" x14ac:dyDescent="0.25"/>
    <row r="66" s="298" customFormat="1" x14ac:dyDescent="0.25"/>
    <row r="67" s="298" customFormat="1" x14ac:dyDescent="0.25"/>
    <row r="68" s="298" customFormat="1" x14ac:dyDescent="0.25"/>
    <row r="69" s="298" customFormat="1" x14ac:dyDescent="0.25"/>
    <row r="70" s="298" customFormat="1" x14ac:dyDescent="0.25"/>
    <row r="71" s="298" customFormat="1" x14ac:dyDescent="0.25"/>
    <row r="72" s="298" customFormat="1" x14ac:dyDescent="0.25"/>
    <row r="73" s="298" customFormat="1" x14ac:dyDescent="0.25"/>
    <row r="74" s="298" customFormat="1" x14ac:dyDescent="0.25"/>
    <row r="75" s="298" customFormat="1" x14ac:dyDescent="0.25"/>
    <row r="76" s="298" customFormat="1" x14ac:dyDescent="0.25"/>
    <row r="77" s="298" customFormat="1" x14ac:dyDescent="0.25"/>
    <row r="78" s="298" customFormat="1" x14ac:dyDescent="0.25"/>
    <row r="79" s="298" customFormat="1" x14ac:dyDescent="0.25"/>
    <row r="80" s="298" customFormat="1" x14ac:dyDescent="0.25"/>
    <row r="81" s="298" customFormat="1" x14ac:dyDescent="0.25"/>
    <row r="82" s="298" customFormat="1" x14ac:dyDescent="0.25"/>
    <row r="83" s="298" customFormat="1" x14ac:dyDescent="0.25"/>
    <row r="84" s="298" customFormat="1" x14ac:dyDescent="0.25"/>
    <row r="85" s="298" customFormat="1" x14ac:dyDescent="0.25"/>
    <row r="86" s="298" customFormat="1" x14ac:dyDescent="0.25"/>
    <row r="87" s="298" customFormat="1" x14ac:dyDescent="0.25"/>
    <row r="88" s="298" customFormat="1" x14ac:dyDescent="0.25"/>
    <row r="89" s="298" customFormat="1" x14ac:dyDescent="0.25"/>
    <row r="90" s="298" customFormat="1" x14ac:dyDescent="0.25"/>
    <row r="91" s="298" customFormat="1" x14ac:dyDescent="0.25"/>
    <row r="92" s="298" customFormat="1" x14ac:dyDescent="0.25"/>
    <row r="93" s="298" customFormat="1" x14ac:dyDescent="0.25"/>
    <row r="94" s="298" customFormat="1" x14ac:dyDescent="0.25"/>
    <row r="95" s="298" customFormat="1" x14ac:dyDescent="0.25"/>
    <row r="96" s="298" customFormat="1" x14ac:dyDescent="0.25"/>
    <row r="97" s="298" customFormat="1" x14ac:dyDescent="0.25"/>
    <row r="98" s="298" customFormat="1" x14ac:dyDescent="0.25"/>
    <row r="99" s="298" customFormat="1" x14ac:dyDescent="0.25"/>
    <row r="100" s="298" customFormat="1" x14ac:dyDescent="0.25"/>
    <row r="101" s="298" customFormat="1" x14ac:dyDescent="0.25"/>
    <row r="102" s="298" customFormat="1" x14ac:dyDescent="0.25"/>
    <row r="103" s="298" customFormat="1" x14ac:dyDescent="0.25"/>
    <row r="104" s="298" customFormat="1" x14ac:dyDescent="0.25"/>
    <row r="105" s="298" customFormat="1" x14ac:dyDescent="0.25"/>
    <row r="106" s="298" customFormat="1" x14ac:dyDescent="0.25"/>
    <row r="107" s="298" customFormat="1" x14ac:dyDescent="0.25"/>
    <row r="108" s="298" customFormat="1" x14ac:dyDescent="0.25"/>
    <row r="109" s="298" customFormat="1" x14ac:dyDescent="0.25"/>
    <row r="110" s="298" customFormat="1" x14ac:dyDescent="0.25"/>
    <row r="111" s="298" customFormat="1" x14ac:dyDescent="0.25"/>
    <row r="112" s="298" customFormat="1" x14ac:dyDescent="0.25"/>
    <row r="113" s="298" customFormat="1" x14ac:dyDescent="0.25"/>
    <row r="114" s="298" customFormat="1" x14ac:dyDescent="0.25"/>
    <row r="115" s="298" customFormat="1" x14ac:dyDescent="0.25"/>
    <row r="116" s="298" customFormat="1" x14ac:dyDescent="0.25"/>
    <row r="117" s="298" customFormat="1" x14ac:dyDescent="0.25"/>
    <row r="118" s="298" customFormat="1" x14ac:dyDescent="0.25"/>
    <row r="119" s="298" customFormat="1" x14ac:dyDescent="0.25"/>
    <row r="120" s="298" customFormat="1" x14ac:dyDescent="0.25"/>
    <row r="121" s="298" customFormat="1" x14ac:dyDescent="0.25"/>
    <row r="122" s="298" customFormat="1" x14ac:dyDescent="0.25"/>
    <row r="123" s="298" customFormat="1" x14ac:dyDescent="0.25"/>
    <row r="124" s="298" customFormat="1" x14ac:dyDescent="0.25"/>
    <row r="125" s="298" customFormat="1" x14ac:dyDescent="0.25"/>
    <row r="126" s="298" customFormat="1" x14ac:dyDescent="0.25"/>
    <row r="127" s="298" customFormat="1" x14ac:dyDescent="0.25"/>
    <row r="128" s="298" customFormat="1" x14ac:dyDescent="0.25"/>
    <row r="129" s="298" customFormat="1" x14ac:dyDescent="0.25"/>
    <row r="130" s="298" customFormat="1" x14ac:dyDescent="0.25"/>
    <row r="131" s="298" customFormat="1" x14ac:dyDescent="0.25"/>
    <row r="132" s="298" customFormat="1" x14ac:dyDescent="0.25"/>
    <row r="133" s="298" customFormat="1" x14ac:dyDescent="0.25"/>
    <row r="134" s="298" customFormat="1" x14ac:dyDescent="0.25"/>
    <row r="135" s="298" customFormat="1" x14ac:dyDescent="0.25"/>
    <row r="136" s="298" customFormat="1" x14ac:dyDescent="0.25"/>
    <row r="137" s="298" customFormat="1" x14ac:dyDescent="0.25"/>
    <row r="138" s="298" customFormat="1" x14ac:dyDescent="0.25"/>
    <row r="139" s="298" customFormat="1" x14ac:dyDescent="0.25"/>
    <row r="140" s="298" customFormat="1" x14ac:dyDescent="0.25"/>
    <row r="141" s="298" customFormat="1" x14ac:dyDescent="0.25"/>
    <row r="142" s="298" customFormat="1" x14ac:dyDescent="0.25"/>
    <row r="143" s="298" customFormat="1" x14ac:dyDescent="0.25"/>
    <row r="144" s="298" customFormat="1" x14ac:dyDescent="0.25"/>
    <row r="145" s="298" customFormat="1" x14ac:dyDescent="0.25"/>
    <row r="146" s="298" customFormat="1" x14ac:dyDescent="0.25"/>
    <row r="147" s="298" customFormat="1" x14ac:dyDescent="0.25"/>
    <row r="148" s="298" customFormat="1" x14ac:dyDescent="0.25"/>
    <row r="149" s="298" customFormat="1" x14ac:dyDescent="0.25"/>
    <row r="150" s="298" customFormat="1" x14ac:dyDescent="0.25"/>
    <row r="151" s="298" customFormat="1" x14ac:dyDescent="0.25"/>
    <row r="152" s="298" customFormat="1" x14ac:dyDescent="0.25"/>
    <row r="153" s="298" customFormat="1" x14ac:dyDescent="0.25"/>
    <row r="154" s="298" customFormat="1" x14ac:dyDescent="0.25"/>
    <row r="155" s="298" customFormat="1" x14ac:dyDescent="0.25"/>
    <row r="156" s="298" customFormat="1" x14ac:dyDescent="0.25"/>
    <row r="157" s="298" customFormat="1" x14ac:dyDescent="0.25"/>
    <row r="158" s="298" customFormat="1" x14ac:dyDescent="0.25"/>
    <row r="159" s="298" customFormat="1" x14ac:dyDescent="0.25"/>
    <row r="160" s="298" customFormat="1" x14ac:dyDescent="0.25"/>
    <row r="161" s="298" customFormat="1" x14ac:dyDescent="0.25"/>
    <row r="162" s="298" customFormat="1" x14ac:dyDescent="0.25"/>
    <row r="163" s="298" customFormat="1" x14ac:dyDescent="0.25"/>
    <row r="164" s="298" customFormat="1" x14ac:dyDescent="0.25"/>
    <row r="165" s="298" customFormat="1" x14ac:dyDescent="0.25"/>
    <row r="166" s="298" customFormat="1" x14ac:dyDescent="0.25"/>
    <row r="167" s="298" customFormat="1" x14ac:dyDescent="0.25"/>
    <row r="168" s="298" customFormat="1" x14ac:dyDescent="0.25"/>
    <row r="169" s="298" customFormat="1" x14ac:dyDescent="0.25"/>
    <row r="170" s="298" customFormat="1" x14ac:dyDescent="0.25"/>
    <row r="171" s="298" customFormat="1" x14ac:dyDescent="0.25"/>
    <row r="172" s="298" customFormat="1" x14ac:dyDescent="0.25"/>
    <row r="173" s="298" customFormat="1" x14ac:dyDescent="0.25"/>
    <row r="174" s="298" customFormat="1" x14ac:dyDescent="0.25"/>
    <row r="175" s="298" customFormat="1" x14ac:dyDescent="0.25"/>
    <row r="176" s="298" customFormat="1" x14ac:dyDescent="0.25"/>
    <row r="177" s="298" customFormat="1" x14ac:dyDescent="0.25"/>
    <row r="178" s="298" customFormat="1" x14ac:dyDescent="0.25"/>
    <row r="179" s="298" customFormat="1" x14ac:dyDescent="0.25"/>
    <row r="180" s="298" customFormat="1" x14ac:dyDescent="0.25"/>
    <row r="181" s="298" customFormat="1" x14ac:dyDescent="0.25"/>
    <row r="182" s="298" customFormat="1" x14ac:dyDescent="0.25"/>
    <row r="183" s="298" customFormat="1" x14ac:dyDescent="0.25"/>
    <row r="184" s="298" customFormat="1" x14ac:dyDescent="0.25"/>
    <row r="185" s="298" customFormat="1" x14ac:dyDescent="0.25"/>
    <row r="186" s="298" customFormat="1" x14ac:dyDescent="0.25"/>
    <row r="187" s="298" customFormat="1" x14ac:dyDescent="0.25"/>
    <row r="188" s="298" customFormat="1" x14ac:dyDescent="0.25"/>
    <row r="189" s="298" customFormat="1" x14ac:dyDescent="0.25"/>
    <row r="190" s="298" customFormat="1" x14ac:dyDescent="0.25"/>
    <row r="191" s="298" customFormat="1" x14ac:dyDescent="0.25"/>
    <row r="192" s="298" customFormat="1" x14ac:dyDescent="0.25"/>
    <row r="193" s="298" customFormat="1" x14ac:dyDescent="0.25"/>
    <row r="194" s="298" customFormat="1" x14ac:dyDescent="0.25"/>
    <row r="195" s="298" customFormat="1" x14ac:dyDescent="0.25"/>
    <row r="196" s="298" customFormat="1" x14ac:dyDescent="0.25"/>
    <row r="197" s="298" customFormat="1" x14ac:dyDescent="0.25"/>
    <row r="198" s="298" customFormat="1" x14ac:dyDescent="0.25"/>
    <row r="199" s="298" customFormat="1" x14ac:dyDescent="0.25"/>
    <row r="200" s="298" customFormat="1" x14ac:dyDescent="0.25"/>
    <row r="201" s="298" customFormat="1" x14ac:dyDescent="0.25"/>
    <row r="202" s="298" customFormat="1" x14ac:dyDescent="0.25"/>
    <row r="203" s="298" customFormat="1" x14ac:dyDescent="0.25"/>
    <row r="204" s="298" customFormat="1" x14ac:dyDescent="0.25"/>
    <row r="205" s="298" customFormat="1" x14ac:dyDescent="0.25"/>
    <row r="206" s="298" customFormat="1" x14ac:dyDescent="0.25"/>
    <row r="207" s="298" customFormat="1" x14ac:dyDescent="0.25"/>
    <row r="208" s="298" customFormat="1" x14ac:dyDescent="0.25"/>
    <row r="209" s="298" customFormat="1" x14ac:dyDescent="0.25"/>
    <row r="210" s="298" customFormat="1" x14ac:dyDescent="0.25"/>
    <row r="211" s="298" customFormat="1" x14ac:dyDescent="0.25"/>
    <row r="212" s="298" customFormat="1" x14ac:dyDescent="0.25"/>
    <row r="213" s="298" customFormat="1" x14ac:dyDescent="0.25"/>
    <row r="214" s="298" customFormat="1" x14ac:dyDescent="0.25"/>
    <row r="215" s="298" customFormat="1" x14ac:dyDescent="0.25"/>
    <row r="216" s="298" customFormat="1" x14ac:dyDescent="0.25"/>
    <row r="217" s="298" customFormat="1" x14ac:dyDescent="0.25"/>
    <row r="218" s="298" customFormat="1" x14ac:dyDescent="0.25"/>
    <row r="219" s="298" customFormat="1" x14ac:dyDescent="0.25"/>
    <row r="220" s="298" customFormat="1" x14ac:dyDescent="0.25"/>
    <row r="221" s="298" customFormat="1" x14ac:dyDescent="0.25"/>
    <row r="222" s="298" customFormat="1" x14ac:dyDescent="0.25"/>
    <row r="223" s="298" customFormat="1" x14ac:dyDescent="0.25"/>
    <row r="224" s="298" customFormat="1" x14ac:dyDescent="0.25"/>
    <row r="225" s="298" customFormat="1" x14ac:dyDescent="0.25"/>
    <row r="226" s="298" customFormat="1" x14ac:dyDescent="0.25"/>
    <row r="227" s="298" customFormat="1" x14ac:dyDescent="0.25"/>
    <row r="228" s="298" customFormat="1" x14ac:dyDescent="0.25"/>
    <row r="229" s="298" customFormat="1" x14ac:dyDescent="0.25"/>
    <row r="230" s="298" customFormat="1" x14ac:dyDescent="0.25"/>
    <row r="231" s="298" customFormat="1" x14ac:dyDescent="0.25"/>
    <row r="232" s="298" customFormat="1" x14ac:dyDescent="0.25"/>
    <row r="233" s="298" customFormat="1" x14ac:dyDescent="0.25"/>
    <row r="234" s="298" customFormat="1" x14ac:dyDescent="0.25"/>
    <row r="235" s="298" customFormat="1" x14ac:dyDescent="0.25"/>
    <row r="236" s="298" customFormat="1" x14ac:dyDescent="0.25"/>
    <row r="237" s="298" customFormat="1" x14ac:dyDescent="0.25"/>
    <row r="238" s="298" customFormat="1" x14ac:dyDescent="0.25"/>
    <row r="239" s="298" customFormat="1" x14ac:dyDescent="0.25"/>
    <row r="240" s="298" customFormat="1" x14ac:dyDescent="0.25"/>
    <row r="241" s="298" customFormat="1" x14ac:dyDescent="0.25"/>
    <row r="242" s="298" customFormat="1" x14ac:dyDescent="0.25"/>
    <row r="243" s="298" customFormat="1" x14ac:dyDescent="0.25"/>
    <row r="244" s="298" customFormat="1" x14ac:dyDescent="0.25"/>
  </sheetData>
  <hyperlinks>
    <hyperlink ref="B20" r:id="rId1" display="https://www.rcorp-ta.org/resources/rcorp-grantee-data-collection-resources-behavioral-health-care-support" xr:uid="{28162AF0-B2A6-42E9-91CB-85D95EF95DDD}"/>
    <hyperlink ref="A13" r:id="rId2" display="https://www.rcorp-ta.org/resources/rcorp-grantee-data-collection-resources-behavioral-health-care-support" xr:uid="{B38C0DB8-D5F6-431F-8793-DC39F808A99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K196"/>
  <sheetViews>
    <sheetView tabSelected="1" zoomScaleNormal="100" workbookViewId="0">
      <pane ySplit="2" topLeftCell="A44" activePane="bottomLeft" state="frozen"/>
      <selection pane="bottomLeft" activeCell="C54" sqref="C54:D54"/>
    </sheetView>
  </sheetViews>
  <sheetFormatPr defaultRowHeight="15.75" x14ac:dyDescent="0.25"/>
  <cols>
    <col min="1" max="1" width="17.28515625" style="165" customWidth="1"/>
    <col min="2" max="2" width="24.5703125" style="165" customWidth="1"/>
    <col min="3" max="3" width="69.42578125" style="169" customWidth="1"/>
    <col min="4" max="4" width="42" style="141" customWidth="1"/>
    <col min="10" max="10" width="13" customWidth="1"/>
  </cols>
  <sheetData>
    <row r="1" spans="1:4" ht="49.5" customHeight="1" thickBot="1" x14ac:dyDescent="0.3">
      <c r="A1" s="427" t="s">
        <v>211</v>
      </c>
      <c r="B1" s="427"/>
      <c r="C1" s="427"/>
      <c r="D1" s="235" t="s">
        <v>212</v>
      </c>
    </row>
    <row r="2" spans="1:4" s="141" customFormat="1" ht="30" customHeight="1" thickBot="1" x14ac:dyDescent="0.3">
      <c r="A2" s="236" t="s">
        <v>213</v>
      </c>
      <c r="B2" s="138" t="s">
        <v>214</v>
      </c>
      <c r="C2" s="139" t="s">
        <v>215</v>
      </c>
      <c r="D2" s="140" t="s">
        <v>216</v>
      </c>
    </row>
    <row r="3" spans="1:4" s="141" customFormat="1" ht="16.5" thickBot="1" x14ac:dyDescent="0.3">
      <c r="A3" s="428" t="s">
        <v>217</v>
      </c>
      <c r="B3" s="428"/>
      <c r="C3" s="428"/>
      <c r="D3" s="428"/>
    </row>
    <row r="4" spans="1:4" s="141" customFormat="1" ht="19.5" customHeight="1" thickBot="1" x14ac:dyDescent="0.3">
      <c r="A4" s="365">
        <v>1.1000000000000001</v>
      </c>
      <c r="B4" s="365" t="s">
        <v>218</v>
      </c>
      <c r="C4" s="375" t="s">
        <v>219</v>
      </c>
      <c r="D4" s="375"/>
    </row>
    <row r="5" spans="1:4" s="141" customFormat="1" x14ac:dyDescent="0.25">
      <c r="A5" s="365"/>
      <c r="B5" s="365"/>
      <c r="C5" s="291" t="s">
        <v>7</v>
      </c>
      <c r="D5" s="142">
        <f>COUNTIF('Form 1 SA &amp; Consortium'!$E$4:$AR$4,"Hospital - Critical Access Hospital (CAH)")</f>
        <v>0</v>
      </c>
    </row>
    <row r="6" spans="1:4" s="141" customFormat="1" ht="30" x14ac:dyDescent="0.25">
      <c r="A6" s="365"/>
      <c r="B6" s="365"/>
      <c r="C6" s="227" t="s">
        <v>13</v>
      </c>
      <c r="D6" s="142">
        <f>COUNTIF('Form 1 SA &amp; Consortium'!$E$4:$AR$4,"Hospital - Small Rural (49 beds or less, non-CAH) or other (e.g., Sole Community, Rural Referral Center, etc.)")</f>
        <v>0</v>
      </c>
    </row>
    <row r="7" spans="1:4" s="141" customFormat="1" x14ac:dyDescent="0.25">
      <c r="A7" s="365"/>
      <c r="B7" s="365"/>
      <c r="C7" s="280" t="s">
        <v>19</v>
      </c>
      <c r="D7" s="142">
        <f>COUNTIF('Form 1 SA &amp; Consortium'!$E$4:$AR$4,"Emergency medical services entity")</f>
        <v>0</v>
      </c>
    </row>
    <row r="8" spans="1:4" s="141" customFormat="1" x14ac:dyDescent="0.25">
      <c r="A8" s="365"/>
      <c r="B8" s="365"/>
      <c r="C8" s="280" t="s">
        <v>24</v>
      </c>
      <c r="D8" s="142">
        <f>COUNTIF('Form 1 SA &amp; Consortium'!$E$4:$AR$4,"Federally Qualified Health Center (FQHC)")</f>
        <v>0</v>
      </c>
    </row>
    <row r="9" spans="1:4" s="141" customFormat="1" x14ac:dyDescent="0.25">
      <c r="A9" s="365"/>
      <c r="B9" s="365"/>
      <c r="C9" s="11" t="s">
        <v>29</v>
      </c>
      <c r="D9" s="142">
        <f>COUNTIF('Form 1 SA &amp; Consortium'!$E$4:$AR$4,"HIV and HCV prevention, testing, or treatment organization")</f>
        <v>0</v>
      </c>
    </row>
    <row r="10" spans="1:4" s="141" customFormat="1" x14ac:dyDescent="0.25">
      <c r="A10" s="365"/>
      <c r="B10" s="365"/>
      <c r="C10" s="280" t="s">
        <v>34</v>
      </c>
      <c r="D10" s="142">
        <f>COUNTIF('Form 1 SA &amp; Consortium'!$E$4:$AR$4,"First responder – Law enforcement/EMT")</f>
        <v>0</v>
      </c>
    </row>
    <row r="11" spans="1:4" s="141" customFormat="1" x14ac:dyDescent="0.25">
      <c r="A11" s="365"/>
      <c r="B11" s="365"/>
      <c r="C11" s="280" t="s">
        <v>38</v>
      </c>
      <c r="D11" s="142">
        <f>COUNTIF('Form 1 SA &amp; Consortium'!$E$4:$AR$4,"Criminal justice entity  (e.g., Court system, Prison, Probation and parole)")</f>
        <v>0</v>
      </c>
    </row>
    <row r="12" spans="1:4" s="141" customFormat="1" x14ac:dyDescent="0.25">
      <c r="A12" s="365"/>
      <c r="B12" s="365"/>
      <c r="C12" s="280" t="s">
        <v>42</v>
      </c>
      <c r="D12" s="143">
        <f>COUNTIF('Form 1 SA &amp; Consortium'!$E$4:$AR$4,"Local or state health department")</f>
        <v>0</v>
      </c>
    </row>
    <row r="13" spans="1:4" s="141" customFormat="1" x14ac:dyDescent="0.25">
      <c r="A13" s="365"/>
      <c r="B13" s="365"/>
      <c r="C13" s="11" t="s">
        <v>45</v>
      </c>
      <c r="D13" s="143">
        <f>COUNTIF('Form 1 SA &amp; Consortium'!$E$4:$AR$4,"Mental and behavioral health organization, practice, or provider")</f>
        <v>0</v>
      </c>
    </row>
    <row r="14" spans="1:4" s="141" customFormat="1" x14ac:dyDescent="0.25">
      <c r="A14" s="365"/>
      <c r="B14" s="365"/>
      <c r="C14" s="280" t="s">
        <v>48</v>
      </c>
      <c r="D14" s="143">
        <f>COUNTIF('Form 1 SA &amp; Consortium'!$E$4:$AR$4,"Primary care practice or provider")</f>
        <v>0</v>
      </c>
    </row>
    <row r="15" spans="1:4" s="141" customFormat="1" x14ac:dyDescent="0.25">
      <c r="A15" s="365"/>
      <c r="B15" s="365"/>
      <c r="C15" s="280" t="s">
        <v>51</v>
      </c>
      <c r="D15" s="143">
        <f>COUNTIF('Form 1 SA &amp; Consortium'!$E$4:$AR$4,"Rural Health Clinic")</f>
        <v>0</v>
      </c>
    </row>
    <row r="16" spans="1:4" s="141" customFormat="1" x14ac:dyDescent="0.25">
      <c r="A16" s="365"/>
      <c r="B16" s="365"/>
      <c r="C16" s="280" t="s">
        <v>54</v>
      </c>
      <c r="D16" s="143">
        <f>COUNTIF('Form 1 SA &amp; Consortium'!$E$4:$AR$4,"Ryan White HIV/AIDS clinic")</f>
        <v>0</v>
      </c>
    </row>
    <row r="17" spans="1:11" s="141" customFormat="1" x14ac:dyDescent="0.25">
      <c r="A17" s="365"/>
      <c r="B17" s="365"/>
      <c r="C17" s="280" t="s">
        <v>57</v>
      </c>
      <c r="D17" s="143">
        <f>COUNTIF('Form 1 SA &amp; Consortium'!$E$4:$AR$4,"Substance abuse treatment provider - Methadone clinic")</f>
        <v>0</v>
      </c>
    </row>
    <row r="18" spans="1:11" s="141" customFormat="1" ht="30" x14ac:dyDescent="0.25">
      <c r="A18" s="365"/>
      <c r="B18" s="365"/>
      <c r="C18" s="11" t="s">
        <v>60</v>
      </c>
      <c r="D18" s="143">
        <f>COUNTIF('Form 1 SA &amp; Consortium'!$E$4:$AR$4,"Substance abuse treatment provider - Opioid treatment program (OTP - non-methadone)")</f>
        <v>0</v>
      </c>
    </row>
    <row r="19" spans="1:11" s="141" customFormat="1" x14ac:dyDescent="0.25">
      <c r="A19" s="365"/>
      <c r="B19" s="365"/>
      <c r="C19" s="280" t="s">
        <v>63</v>
      </c>
      <c r="D19" s="143">
        <f>COUNTIF('Form 1 SA &amp; Consortium'!$E$4:$AR$4,"Substance abuse treatment provider – Other")</f>
        <v>0</v>
      </c>
    </row>
    <row r="20" spans="1:11" s="141" customFormat="1" x14ac:dyDescent="0.25">
      <c r="A20" s="365"/>
      <c r="B20" s="365"/>
      <c r="C20" s="11" t="s">
        <v>66</v>
      </c>
      <c r="D20" s="143">
        <f>COUNTIF('Form 1 SA &amp; Consortium'!$E$4:$AR$4,"Recovery Community Organization (RCO)")</f>
        <v>0</v>
      </c>
    </row>
    <row r="21" spans="1:11" s="141" customFormat="1" x14ac:dyDescent="0.25">
      <c r="A21" s="365"/>
      <c r="B21" s="365"/>
      <c r="C21" s="279" t="s">
        <v>69</v>
      </c>
      <c r="D21" s="143">
        <f>COUNTIF('Form 1 SA &amp; Consortium'!$E$4:$AR$4,"Maternal, Infant, and Early Childhood organization")</f>
        <v>0</v>
      </c>
    </row>
    <row r="22" spans="1:11" s="141" customFormat="1" x14ac:dyDescent="0.25">
      <c r="A22" s="365"/>
      <c r="B22" s="365"/>
      <c r="C22" s="279" t="s">
        <v>72</v>
      </c>
      <c r="D22" s="143">
        <f>COUNTIF('Form 1 SA &amp; Consortium'!$E$4:$AR$4,"Pharmacy")</f>
        <v>0</v>
      </c>
    </row>
    <row r="23" spans="1:11" s="141" customFormat="1" x14ac:dyDescent="0.25">
      <c r="A23" s="365"/>
      <c r="B23" s="365"/>
      <c r="C23" s="282" t="s">
        <v>75</v>
      </c>
      <c r="D23" s="143">
        <f>COUNTIF('Form 1 SA &amp; Consortium'!$E$4:$AR$4,"Faith‐based organization")</f>
        <v>0</v>
      </c>
    </row>
    <row r="24" spans="1:11" s="141" customFormat="1" x14ac:dyDescent="0.25">
      <c r="A24" s="365"/>
      <c r="B24" s="365"/>
      <c r="C24" s="325" t="s">
        <v>78</v>
      </c>
      <c r="D24" s="143">
        <f>COUNTIF('Form 1 SA &amp; Consortium'!$E$4:$AR$4,"Community Based Organization")</f>
        <v>0</v>
      </c>
    </row>
    <row r="25" spans="1:11" s="141" customFormat="1" x14ac:dyDescent="0.25">
      <c r="A25" s="365"/>
      <c r="B25" s="365"/>
      <c r="C25" s="282" t="s">
        <v>81</v>
      </c>
      <c r="D25" s="143">
        <f>COUNTIF('Form 1 SA &amp; Consortium'!$E$4:$AR$4,"Single State Agency (SSA)")</f>
        <v>0</v>
      </c>
    </row>
    <row r="26" spans="1:11" s="141" customFormat="1" x14ac:dyDescent="0.25">
      <c r="A26" s="365"/>
      <c r="B26" s="365"/>
      <c r="C26" s="282" t="s">
        <v>84</v>
      </c>
      <c r="D26" s="143">
        <f>COUNTIF('Form 1 SA &amp; Consortium'!$E$4:$AR$4,"State Office of Rural Health (SORH)")</f>
        <v>0</v>
      </c>
    </row>
    <row r="27" spans="1:11" s="141" customFormat="1" x14ac:dyDescent="0.25">
      <c r="A27" s="365"/>
      <c r="B27" s="365"/>
      <c r="C27" s="282" t="s">
        <v>87</v>
      </c>
      <c r="D27" s="143">
        <f>COUNTIF('Form 1 SA &amp; Consortium'!$E$4:$AR$4,"Tribe/Tribal organization")</f>
        <v>0</v>
      </c>
    </row>
    <row r="28" spans="1:11" s="141" customFormat="1" x14ac:dyDescent="0.25">
      <c r="A28" s="365"/>
      <c r="B28" s="365"/>
      <c r="C28" s="281" t="s">
        <v>90</v>
      </c>
      <c r="D28" s="143">
        <f>COUNTIF('Form 1 SA &amp; Consortium'!$E$4:$AR$4,"Maternal, Infant, and Early Childhood Home Visiting Program local implementation agency")</f>
        <v>0</v>
      </c>
    </row>
    <row r="29" spans="1:11" s="141" customFormat="1" x14ac:dyDescent="0.25">
      <c r="A29" s="365"/>
      <c r="B29" s="365"/>
      <c r="C29" s="279" t="s">
        <v>220</v>
      </c>
      <c r="D29" s="143">
        <f>COUNTIF('Form 1 SA &amp; Consortium'!$E$4:$AR$4,"Research / Academic Organization")</f>
        <v>0</v>
      </c>
    </row>
    <row r="30" spans="1:11" s="141" customFormat="1" ht="16.5" thickBot="1" x14ac:dyDescent="0.3">
      <c r="A30" s="365"/>
      <c r="B30" s="365"/>
      <c r="C30" s="279" t="s">
        <v>96</v>
      </c>
      <c r="D30" s="143">
        <f>COUNTIF('Form 1 SA &amp; Consortium'!$E$4:$AR$4,"School system")</f>
        <v>0</v>
      </c>
    </row>
    <row r="31" spans="1:11" s="141" customFormat="1" ht="63.75" thickBot="1" x14ac:dyDescent="0.3">
      <c r="A31" s="365"/>
      <c r="B31" s="365"/>
      <c r="C31" s="238" t="s">
        <v>221</v>
      </c>
      <c r="D31" s="264">
        <f>COUNTIF('Form 1 SA &amp; Consortium'!$E$4:$AR$4,"Other agency or organization (specify in row 5)")</f>
        <v>0</v>
      </c>
      <c r="E31" s="363" t="s">
        <v>222</v>
      </c>
      <c r="F31" s="364"/>
      <c r="G31" s="364"/>
      <c r="H31" s="364"/>
      <c r="I31" s="364"/>
      <c r="J31" s="364"/>
      <c r="K31" s="364"/>
    </row>
    <row r="32" spans="1:11" s="141" customFormat="1" ht="16.5" thickBot="1" x14ac:dyDescent="0.3">
      <c r="A32" s="365"/>
      <c r="B32" s="365"/>
      <c r="C32" s="266" t="s">
        <v>223</v>
      </c>
      <c r="D32" s="267" t="str">
        <f>_xlfn.TEXTJOIN(", ",TRUE,'Form 1 SA &amp; Consortium'!E5:AR5)</f>
        <v/>
      </c>
      <c r="E32" s="363"/>
      <c r="F32" s="364"/>
      <c r="G32" s="364"/>
      <c r="H32" s="364"/>
      <c r="I32" s="364"/>
      <c r="J32" s="364"/>
      <c r="K32" s="364"/>
    </row>
    <row r="33" spans="1:4" s="141" customFormat="1" ht="32.25" thickBot="1" x14ac:dyDescent="0.3">
      <c r="A33" s="315">
        <v>1.2</v>
      </c>
      <c r="B33" s="148" t="s">
        <v>224</v>
      </c>
      <c r="C33" s="144" t="s">
        <v>225</v>
      </c>
      <c r="D33" s="229">
        <f>'Form 1 SA &amp; Consortium'!D6</f>
        <v>0</v>
      </c>
    </row>
    <row r="34" spans="1:4" s="141" customFormat="1" ht="48" thickBot="1" x14ac:dyDescent="0.3">
      <c r="A34" s="292">
        <v>1.3</v>
      </c>
      <c r="B34" s="207" t="s">
        <v>226</v>
      </c>
      <c r="C34" s="145" t="s">
        <v>227</v>
      </c>
      <c r="D34" s="229">
        <f>'Form 1 SA &amp; Consortium'!D7</f>
        <v>0</v>
      </c>
    </row>
    <row r="35" spans="1:4" s="141" customFormat="1" ht="138.94999999999999" customHeight="1" thickBot="1" x14ac:dyDescent="0.3">
      <c r="A35" s="315" t="s">
        <v>228</v>
      </c>
      <c r="B35" s="219" t="s">
        <v>229</v>
      </c>
      <c r="C35" s="239" t="s">
        <v>230</v>
      </c>
      <c r="D35" s="230">
        <f>'Form 1 SA &amp; Consortium'!D8</f>
        <v>0</v>
      </c>
    </row>
    <row r="36" spans="1:4" s="141" customFormat="1" ht="80.099999999999994" customHeight="1" thickBot="1" x14ac:dyDescent="0.3">
      <c r="A36" s="365" t="s">
        <v>231</v>
      </c>
      <c r="B36" s="431" t="s">
        <v>232</v>
      </c>
      <c r="C36" s="429" t="s">
        <v>233</v>
      </c>
      <c r="D36" s="430"/>
    </row>
    <row r="37" spans="1:4" s="141" customFormat="1" ht="45" x14ac:dyDescent="0.25">
      <c r="A37" s="377"/>
      <c r="B37" s="432"/>
      <c r="C37" s="283" t="s">
        <v>234</v>
      </c>
      <c r="D37" s="231">
        <f>'Form 1 SA &amp; Consortium'!D9</f>
        <v>0</v>
      </c>
    </row>
    <row r="38" spans="1:4" s="141" customFormat="1" ht="30" x14ac:dyDescent="0.25">
      <c r="A38" s="377"/>
      <c r="B38" s="432"/>
      <c r="C38" s="284" t="s">
        <v>235</v>
      </c>
      <c r="D38" s="230">
        <f>'Form 1 SA &amp; Consortium'!D10</f>
        <v>0</v>
      </c>
    </row>
    <row r="39" spans="1:4" s="141" customFormat="1" ht="30" x14ac:dyDescent="0.25">
      <c r="A39" s="377"/>
      <c r="B39" s="432"/>
      <c r="C39" s="285" t="s">
        <v>236</v>
      </c>
      <c r="D39" s="230">
        <f>'Form 1 SA &amp; Consortium'!D11</f>
        <v>0</v>
      </c>
    </row>
    <row r="40" spans="1:4" s="141" customFormat="1" ht="30.75" thickBot="1" x14ac:dyDescent="0.3">
      <c r="A40" s="377"/>
      <c r="B40" s="432"/>
      <c r="C40" s="286" t="s">
        <v>237</v>
      </c>
      <c r="D40" s="233">
        <f>'Form 1 SA &amp; Consortium'!D12</f>
        <v>0</v>
      </c>
    </row>
    <row r="41" spans="1:4" s="141" customFormat="1" ht="48.95" customHeight="1" thickBot="1" x14ac:dyDescent="0.3">
      <c r="A41" s="365">
        <v>1.5</v>
      </c>
      <c r="B41" s="365" t="s">
        <v>238</v>
      </c>
      <c r="C41" s="366" t="s">
        <v>239</v>
      </c>
      <c r="D41" s="367"/>
    </row>
    <row r="42" spans="1:4" s="141" customFormat="1" ht="31.5" x14ac:dyDescent="0.25">
      <c r="A42" s="377"/>
      <c r="B42" s="377"/>
      <c r="C42" s="147" t="s">
        <v>240</v>
      </c>
      <c r="D42" s="231">
        <f>'Form 1 SA &amp; Consortium'!D14</f>
        <v>0</v>
      </c>
    </row>
    <row r="43" spans="1:4" s="141" customFormat="1" x14ac:dyDescent="0.25">
      <c r="A43" s="377"/>
      <c r="B43" s="377"/>
      <c r="C43" s="199" t="s">
        <v>241</v>
      </c>
      <c r="D43" s="232">
        <f>'Form 1 SA &amp; Consortium'!D15</f>
        <v>0</v>
      </c>
    </row>
    <row r="44" spans="1:4" s="141" customFormat="1" x14ac:dyDescent="0.25">
      <c r="A44" s="377"/>
      <c r="B44" s="377"/>
      <c r="C44" s="198" t="s">
        <v>242</v>
      </c>
      <c r="D44" s="232">
        <f>'Form 1 SA &amp; Consortium'!D16</f>
        <v>0</v>
      </c>
    </row>
    <row r="45" spans="1:4" s="141" customFormat="1" x14ac:dyDescent="0.25">
      <c r="A45" s="377"/>
      <c r="B45" s="377"/>
      <c r="C45" s="199" t="s">
        <v>243</v>
      </c>
      <c r="D45" s="232">
        <f>'Form 1 SA &amp; Consortium'!D17</f>
        <v>0</v>
      </c>
    </row>
    <row r="46" spans="1:4" s="141" customFormat="1" x14ac:dyDescent="0.25">
      <c r="A46" s="377"/>
      <c r="B46" s="377"/>
      <c r="C46" s="199" t="s">
        <v>244</v>
      </c>
      <c r="D46" s="232">
        <f>'Form 1 SA &amp; Consortium'!D18</f>
        <v>0</v>
      </c>
    </row>
    <row r="47" spans="1:4" s="141" customFormat="1" x14ac:dyDescent="0.25">
      <c r="A47" s="377"/>
      <c r="B47" s="377"/>
      <c r="C47" s="199" t="s">
        <v>245</v>
      </c>
      <c r="D47" s="232">
        <f>'Form 1 SA &amp; Consortium'!D19</f>
        <v>0</v>
      </c>
    </row>
    <row r="48" spans="1:4" s="141" customFormat="1" ht="30" x14ac:dyDescent="0.25">
      <c r="A48" s="377"/>
      <c r="B48" s="377"/>
      <c r="C48" s="199" t="s">
        <v>246</v>
      </c>
      <c r="D48" s="232">
        <f>'Form 1 SA &amp; Consortium'!D20</f>
        <v>0</v>
      </c>
    </row>
    <row r="49" spans="1:4" s="141" customFormat="1" x14ac:dyDescent="0.25">
      <c r="A49" s="377"/>
      <c r="B49" s="377"/>
      <c r="C49" s="199" t="s">
        <v>247</v>
      </c>
      <c r="D49" s="232">
        <f>'Form 1 SA &amp; Consortium'!D21</f>
        <v>0</v>
      </c>
    </row>
    <row r="50" spans="1:4" s="141" customFormat="1" x14ac:dyDescent="0.25">
      <c r="A50" s="377"/>
      <c r="B50" s="377"/>
      <c r="C50" s="199" t="s">
        <v>248</v>
      </c>
      <c r="D50" s="232">
        <f>'Form 1 SA &amp; Consortium'!D22</f>
        <v>0</v>
      </c>
    </row>
    <row r="51" spans="1:4" s="141" customFormat="1" x14ac:dyDescent="0.25">
      <c r="A51" s="377"/>
      <c r="B51" s="377"/>
      <c r="C51" s="199" t="s">
        <v>249</v>
      </c>
      <c r="D51" s="232">
        <f>'Form 1 SA &amp; Consortium'!D23</f>
        <v>0</v>
      </c>
    </row>
    <row r="52" spans="1:4" s="141" customFormat="1" x14ac:dyDescent="0.25">
      <c r="A52" s="377"/>
      <c r="B52" s="377"/>
      <c r="C52" s="199" t="s">
        <v>250</v>
      </c>
      <c r="D52" s="232">
        <f>'Form 1 SA &amp; Consortium'!D24</f>
        <v>0</v>
      </c>
    </row>
    <row r="53" spans="1:4" s="141" customFormat="1" ht="16.5" thickBot="1" x14ac:dyDescent="0.3">
      <c r="A53" s="377"/>
      <c r="B53" s="377"/>
      <c r="C53" s="211" t="s">
        <v>251</v>
      </c>
      <c r="D53" s="232" t="str">
        <f>'Form 1 SA &amp; Consortium'!D25</f>
        <v/>
      </c>
    </row>
    <row r="54" spans="1:4" s="141" customFormat="1" ht="99.75" customHeight="1" x14ac:dyDescent="0.25">
      <c r="A54" s="365" t="s">
        <v>252</v>
      </c>
      <c r="B54" s="365" t="s">
        <v>253</v>
      </c>
      <c r="C54" s="376" t="s">
        <v>464</v>
      </c>
      <c r="D54" s="367"/>
    </row>
    <row r="55" spans="1:4" s="141" customFormat="1" ht="31.5" x14ac:dyDescent="0.25">
      <c r="A55" s="377"/>
      <c r="B55" s="377"/>
      <c r="C55" s="147" t="s">
        <v>254</v>
      </c>
      <c r="D55" s="231">
        <f>'Form 1 SA &amp; Consortium'!D27</f>
        <v>0</v>
      </c>
    </row>
    <row r="56" spans="1:4" s="141" customFormat="1" x14ac:dyDescent="0.25">
      <c r="A56" s="377"/>
      <c r="B56" s="377"/>
      <c r="C56" s="147" t="s">
        <v>255</v>
      </c>
      <c r="D56" s="232">
        <f>'Form 1 SA &amp; Consortium'!D28</f>
        <v>0</v>
      </c>
    </row>
    <row r="57" spans="1:4" s="141" customFormat="1" x14ac:dyDescent="0.25">
      <c r="A57" s="377"/>
      <c r="B57" s="377"/>
      <c r="C57" s="348" t="s">
        <v>256</v>
      </c>
      <c r="D57" s="349">
        <v>0</v>
      </c>
    </row>
    <row r="58" spans="1:4" s="141" customFormat="1" x14ac:dyDescent="0.25">
      <c r="A58" s="377"/>
      <c r="B58" s="377"/>
      <c r="C58" s="147" t="s">
        <v>257</v>
      </c>
      <c r="D58" s="232">
        <f>'Form 1 SA &amp; Consortium'!D30</f>
        <v>0</v>
      </c>
    </row>
    <row r="59" spans="1:4" s="141" customFormat="1" x14ac:dyDescent="0.25">
      <c r="A59" s="377"/>
      <c r="B59" s="377"/>
      <c r="C59" s="348" t="s">
        <v>258</v>
      </c>
      <c r="D59" s="349">
        <v>0</v>
      </c>
    </row>
    <row r="60" spans="1:4" s="141" customFormat="1" x14ac:dyDescent="0.25">
      <c r="A60" s="377"/>
      <c r="B60" s="377"/>
      <c r="C60" s="348" t="s">
        <v>259</v>
      </c>
      <c r="D60" s="349">
        <v>0</v>
      </c>
    </row>
    <row r="61" spans="1:4" s="141" customFormat="1" x14ac:dyDescent="0.25">
      <c r="A61" s="377"/>
      <c r="B61" s="377"/>
      <c r="C61" s="147" t="s">
        <v>250</v>
      </c>
      <c r="D61" s="232">
        <f>'Form 1 SA &amp; Consortium'!D33</f>
        <v>0</v>
      </c>
    </row>
    <row r="62" spans="1:4" s="141" customFormat="1" ht="16.5" thickBot="1" x14ac:dyDescent="0.3">
      <c r="A62" s="378"/>
      <c r="B62" s="377"/>
      <c r="C62" s="221" t="s">
        <v>260</v>
      </c>
      <c r="D62" s="230" t="str">
        <f>'Form 1 SA &amp; Consortium'!D34</f>
        <v/>
      </c>
    </row>
    <row r="63" spans="1:4" s="141" customFormat="1" ht="48.6" customHeight="1" thickBot="1" x14ac:dyDescent="0.3">
      <c r="A63" s="365">
        <v>1.8</v>
      </c>
      <c r="B63" s="379" t="s">
        <v>261</v>
      </c>
      <c r="C63" s="366" t="s">
        <v>262</v>
      </c>
      <c r="D63" s="367"/>
    </row>
    <row r="64" spans="1:4" s="141" customFormat="1" x14ac:dyDescent="0.25">
      <c r="A64" s="377"/>
      <c r="B64" s="380"/>
      <c r="C64" s="166" t="s">
        <v>263</v>
      </c>
      <c r="D64" s="259">
        <f>'Form 1 SA &amp; Consortium'!D36</f>
        <v>0</v>
      </c>
    </row>
    <row r="65" spans="1:11" s="141" customFormat="1" x14ac:dyDescent="0.25">
      <c r="A65" s="377"/>
      <c r="B65" s="380"/>
      <c r="C65" s="167" t="s">
        <v>255</v>
      </c>
      <c r="D65" s="260">
        <f>'Form 1 SA &amp; Consortium'!D37</f>
        <v>0</v>
      </c>
    </row>
    <row r="66" spans="1:11" s="141" customFormat="1" x14ac:dyDescent="0.25">
      <c r="A66" s="377"/>
      <c r="B66" s="380"/>
      <c r="C66" s="167" t="s">
        <v>264</v>
      </c>
      <c r="D66" s="260">
        <f>'Form 1 SA &amp; Consortium'!D38</f>
        <v>0</v>
      </c>
    </row>
    <row r="67" spans="1:11" s="141" customFormat="1" x14ac:dyDescent="0.25">
      <c r="A67" s="377"/>
      <c r="B67" s="380"/>
      <c r="C67" s="167" t="s">
        <v>265</v>
      </c>
      <c r="D67" s="260">
        <f>'Form 1 SA &amp; Consortium'!D39</f>
        <v>0</v>
      </c>
    </row>
    <row r="68" spans="1:11" s="141" customFormat="1" x14ac:dyDescent="0.25">
      <c r="A68" s="377"/>
      <c r="B68" s="380"/>
      <c r="C68" s="167" t="s">
        <v>244</v>
      </c>
      <c r="D68" s="260">
        <f>'Form 1 SA &amp; Consortium'!D40</f>
        <v>0</v>
      </c>
    </row>
    <row r="69" spans="1:11" s="141" customFormat="1" x14ac:dyDescent="0.25">
      <c r="A69" s="377"/>
      <c r="B69" s="380"/>
      <c r="C69" s="167" t="s">
        <v>247</v>
      </c>
      <c r="D69" s="260">
        <f>'Form 1 SA &amp; Consortium'!D41</f>
        <v>0</v>
      </c>
    </row>
    <row r="70" spans="1:11" s="141" customFormat="1" x14ac:dyDescent="0.25">
      <c r="A70" s="377"/>
      <c r="B70" s="380"/>
      <c r="C70" s="167" t="s">
        <v>245</v>
      </c>
      <c r="D70" s="260">
        <f>'Form 1 SA &amp; Consortium'!D42</f>
        <v>0</v>
      </c>
    </row>
    <row r="71" spans="1:11" s="141" customFormat="1" x14ac:dyDescent="0.25">
      <c r="A71" s="377"/>
      <c r="B71" s="380"/>
      <c r="C71" s="167" t="s">
        <v>266</v>
      </c>
      <c r="D71" s="260">
        <f>'Form 1 SA &amp; Consortium'!D43</f>
        <v>0</v>
      </c>
    </row>
    <row r="72" spans="1:11" s="141" customFormat="1" x14ac:dyDescent="0.25">
      <c r="A72" s="377"/>
      <c r="B72" s="380"/>
      <c r="C72" s="167" t="s">
        <v>267</v>
      </c>
      <c r="D72" s="260">
        <f>'Form 1 SA &amp; Consortium'!D44</f>
        <v>0</v>
      </c>
    </row>
    <row r="73" spans="1:11" s="141" customFormat="1" x14ac:dyDescent="0.25">
      <c r="A73" s="377"/>
      <c r="B73" s="380"/>
      <c r="C73" s="167" t="s">
        <v>248</v>
      </c>
      <c r="D73" s="260">
        <f>'Form 1 SA &amp; Consortium'!D45</f>
        <v>0</v>
      </c>
    </row>
    <row r="74" spans="1:11" s="141" customFormat="1" x14ac:dyDescent="0.25">
      <c r="A74" s="377"/>
      <c r="B74" s="380"/>
      <c r="C74" s="167" t="s">
        <v>249</v>
      </c>
      <c r="D74" s="260">
        <f>'Form 1 SA &amp; Consortium'!D46</f>
        <v>0</v>
      </c>
    </row>
    <row r="75" spans="1:11" s="141" customFormat="1" ht="30.95" customHeight="1" x14ac:dyDescent="0.25">
      <c r="A75" s="377"/>
      <c r="B75" s="380"/>
      <c r="C75" s="277" t="s">
        <v>250</v>
      </c>
      <c r="D75" s="278">
        <f>'Form 1 SA &amp; Consortium'!D47</f>
        <v>0</v>
      </c>
      <c r="E75" s="363" t="s">
        <v>268</v>
      </c>
      <c r="F75" s="364"/>
      <c r="G75" s="364"/>
      <c r="H75" s="364"/>
      <c r="I75" s="364"/>
      <c r="J75" s="364"/>
      <c r="K75" s="364"/>
    </row>
    <row r="76" spans="1:11" s="141" customFormat="1" ht="47.45" customHeight="1" thickBot="1" x14ac:dyDescent="0.3">
      <c r="A76" s="378"/>
      <c r="B76" s="381"/>
      <c r="C76" s="268" t="s">
        <v>251</v>
      </c>
      <c r="D76" s="269" t="str">
        <f>'Form 1 SA &amp; Consortium'!D48</f>
        <v xml:space="preserve"> </v>
      </c>
      <c r="E76" s="363"/>
      <c r="F76" s="364"/>
      <c r="G76" s="364"/>
      <c r="H76" s="364"/>
      <c r="I76" s="364"/>
      <c r="J76" s="364"/>
      <c r="K76" s="364"/>
    </row>
    <row r="77" spans="1:11" s="141" customFormat="1" ht="111" thickBot="1" x14ac:dyDescent="0.3">
      <c r="A77" s="316">
        <v>1.1000000000000001</v>
      </c>
      <c r="B77" s="148" t="s">
        <v>269</v>
      </c>
      <c r="C77" s="149" t="s">
        <v>270</v>
      </c>
      <c r="D77" s="233">
        <f>'Form 1 SA &amp; Consortium'!D49</f>
        <v>0</v>
      </c>
      <c r="E77" s="270"/>
      <c r="F77" s="261"/>
      <c r="G77" s="261"/>
      <c r="H77" s="261"/>
      <c r="I77" s="261"/>
      <c r="J77" s="261"/>
      <c r="K77" s="261"/>
    </row>
    <row r="78" spans="1:11" s="141" customFormat="1" ht="33" customHeight="1" x14ac:dyDescent="0.25">
      <c r="A78" s="365">
        <v>1.1100000000000001</v>
      </c>
      <c r="B78" s="380" t="s">
        <v>271</v>
      </c>
      <c r="C78" s="149" t="s">
        <v>272</v>
      </c>
      <c r="D78" s="230">
        <f>'Form 1 SA &amp; Consortium'!D51</f>
        <v>0</v>
      </c>
    </row>
    <row r="79" spans="1:11" s="141" customFormat="1" ht="33" customHeight="1" thickBot="1" x14ac:dyDescent="0.3">
      <c r="A79" s="378"/>
      <c r="B79" s="381"/>
      <c r="C79" s="147" t="s">
        <v>273</v>
      </c>
      <c r="D79" s="234">
        <f>'Form 1 SA &amp; Consortium'!D52</f>
        <v>0</v>
      </c>
    </row>
    <row r="80" spans="1:11" s="141" customFormat="1" ht="16.5" thickBot="1" x14ac:dyDescent="0.3">
      <c r="A80" s="365">
        <v>1.1200000000000001</v>
      </c>
      <c r="B80" s="397" t="s">
        <v>274</v>
      </c>
      <c r="C80" s="150" t="s">
        <v>275</v>
      </c>
      <c r="D80" s="231">
        <f>'Form 1 SA &amp; Consortium'!D54</f>
        <v>0</v>
      </c>
    </row>
    <row r="81" spans="1:11" s="141" customFormat="1" x14ac:dyDescent="0.25">
      <c r="A81" s="377"/>
      <c r="B81" s="398"/>
      <c r="C81" s="326" t="s">
        <v>276</v>
      </c>
      <c r="D81" s="231">
        <f>'Form 1 SA &amp; Consortium'!D55</f>
        <v>0</v>
      </c>
    </row>
    <row r="82" spans="1:11" s="141" customFormat="1" x14ac:dyDescent="0.25">
      <c r="A82" s="377"/>
      <c r="B82" s="398"/>
      <c r="C82" s="151" t="s">
        <v>277</v>
      </c>
      <c r="D82" s="232">
        <f>'Form 1 SA &amp; Consortium'!D56</f>
        <v>0</v>
      </c>
    </row>
    <row r="83" spans="1:11" s="141" customFormat="1" x14ac:dyDescent="0.25">
      <c r="A83" s="377"/>
      <c r="B83" s="398"/>
      <c r="C83" s="151" t="s">
        <v>278</v>
      </c>
      <c r="D83" s="232">
        <f>'Form 1 SA &amp; Consortium'!D57</f>
        <v>0</v>
      </c>
    </row>
    <row r="84" spans="1:11" s="141" customFormat="1" x14ac:dyDescent="0.25">
      <c r="A84" s="377"/>
      <c r="B84" s="398"/>
      <c r="C84" s="151" t="s">
        <v>279</v>
      </c>
      <c r="D84" s="232">
        <f>'Form 1 SA &amp; Consortium'!D58</f>
        <v>0</v>
      </c>
    </row>
    <row r="85" spans="1:11" s="141" customFormat="1" x14ac:dyDescent="0.25">
      <c r="A85" s="377"/>
      <c r="B85" s="398"/>
      <c r="C85" s="151" t="s">
        <v>280</v>
      </c>
      <c r="D85" s="232">
        <f>'Form 1 SA &amp; Consortium'!D59</f>
        <v>0</v>
      </c>
    </row>
    <row r="86" spans="1:11" s="141" customFormat="1" x14ac:dyDescent="0.25">
      <c r="A86" s="377"/>
      <c r="B86" s="398"/>
      <c r="C86" s="151" t="s">
        <v>281</v>
      </c>
      <c r="D86" s="232">
        <f>'Form 1 SA &amp; Consortium'!D60</f>
        <v>0</v>
      </c>
    </row>
    <row r="87" spans="1:11" s="141" customFormat="1" x14ac:dyDescent="0.25">
      <c r="A87" s="377"/>
      <c r="B87" s="398"/>
      <c r="C87" s="151" t="s">
        <v>282</v>
      </c>
      <c r="D87" s="232">
        <f>'Form 1 SA &amp; Consortium'!D61</f>
        <v>0</v>
      </c>
    </row>
    <row r="88" spans="1:11" s="141" customFormat="1" ht="34.15" customHeight="1" x14ac:dyDescent="0.25">
      <c r="A88" s="377"/>
      <c r="B88" s="398"/>
      <c r="C88" s="151" t="s">
        <v>283</v>
      </c>
      <c r="D88" s="232">
        <f>'Form 1 SA &amp; Consortium'!D62</f>
        <v>0</v>
      </c>
    </row>
    <row r="89" spans="1:11" s="141" customFormat="1" x14ac:dyDescent="0.25">
      <c r="A89" s="377"/>
      <c r="B89" s="398"/>
      <c r="C89" s="151" t="s">
        <v>284</v>
      </c>
      <c r="D89" s="232">
        <f>'Form 1 SA &amp; Consortium'!D63</f>
        <v>0</v>
      </c>
    </row>
    <row r="90" spans="1:11" s="141" customFormat="1" ht="33" customHeight="1" x14ac:dyDescent="0.25">
      <c r="A90" s="377"/>
      <c r="B90" s="398"/>
      <c r="C90" s="151" t="s">
        <v>285</v>
      </c>
      <c r="D90" s="232">
        <f>'Form 1 SA &amp; Consortium'!D64</f>
        <v>0</v>
      </c>
    </row>
    <row r="91" spans="1:11" s="141" customFormat="1" ht="42" customHeight="1" x14ac:dyDescent="0.25">
      <c r="A91" s="377"/>
      <c r="B91" s="398"/>
      <c r="C91" s="287" t="s">
        <v>250</v>
      </c>
      <c r="D91" s="288">
        <f>'Form 1 SA &amp; Consortium'!D65</f>
        <v>0</v>
      </c>
      <c r="E91" s="363" t="s">
        <v>286</v>
      </c>
      <c r="F91" s="364"/>
      <c r="G91" s="364"/>
      <c r="H91" s="364"/>
      <c r="I91" s="364"/>
      <c r="J91" s="364"/>
      <c r="K91" s="364"/>
    </row>
    <row r="92" spans="1:11" s="141" customFormat="1" ht="36.6" customHeight="1" thickBot="1" x14ac:dyDescent="0.3">
      <c r="A92" s="378"/>
      <c r="B92" s="399"/>
      <c r="C92" s="271" t="s">
        <v>260</v>
      </c>
      <c r="D92" s="146">
        <f>'Form 1 SA &amp; Consortium'!D66</f>
        <v>0</v>
      </c>
      <c r="E92" s="363"/>
      <c r="F92" s="364"/>
      <c r="G92" s="364"/>
      <c r="H92" s="364"/>
      <c r="I92" s="364"/>
      <c r="J92" s="364"/>
      <c r="K92" s="364"/>
    </row>
    <row r="93" spans="1:11" s="141" customFormat="1" ht="16.5" thickBot="1" x14ac:dyDescent="0.3">
      <c r="A93" s="372" t="s">
        <v>177</v>
      </c>
      <c r="B93" s="373"/>
      <c r="C93" s="373"/>
      <c r="D93" s="374"/>
    </row>
    <row r="94" spans="1:11" s="141" customFormat="1" ht="32.25" thickBot="1" x14ac:dyDescent="0.3">
      <c r="A94" s="292">
        <v>2.13</v>
      </c>
      <c r="B94" s="148" t="s">
        <v>287</v>
      </c>
      <c r="C94" s="222" t="s">
        <v>288</v>
      </c>
      <c r="D94" s="157">
        <f>'Form 2 Direct Services'!D3</f>
        <v>0</v>
      </c>
    </row>
    <row r="95" spans="1:11" s="141" customFormat="1" ht="47.1" customHeight="1" thickBot="1" x14ac:dyDescent="0.3">
      <c r="A95" s="293">
        <v>2.14</v>
      </c>
      <c r="B95" s="265" t="s">
        <v>289</v>
      </c>
      <c r="C95" s="249" t="s">
        <v>290</v>
      </c>
      <c r="D95" s="157">
        <f>'Form 2 Direct Services'!D4</f>
        <v>0</v>
      </c>
    </row>
    <row r="96" spans="1:11" s="141" customFormat="1" ht="63.75" thickBot="1" x14ac:dyDescent="0.3">
      <c r="A96" s="293">
        <v>2.15</v>
      </c>
      <c r="B96" s="223" t="s">
        <v>291</v>
      </c>
      <c r="C96" s="248" t="s">
        <v>292</v>
      </c>
      <c r="D96" s="247">
        <f>'Form 2 Direct Services'!D5</f>
        <v>0</v>
      </c>
    </row>
    <row r="97" spans="1:10" s="141" customFormat="1" ht="48" thickBot="1" x14ac:dyDescent="0.3">
      <c r="A97" s="317">
        <v>2.16</v>
      </c>
      <c r="B97" s="158" t="s">
        <v>293</v>
      </c>
      <c r="C97" s="159" t="s">
        <v>294</v>
      </c>
      <c r="D97" s="152">
        <f>'Form 2 Direct Services'!D6</f>
        <v>0</v>
      </c>
    </row>
    <row r="98" spans="1:10" s="141" customFormat="1" ht="16.5" thickBot="1" x14ac:dyDescent="0.3">
      <c r="A98" s="421">
        <v>2.17</v>
      </c>
      <c r="B98" s="423" t="s">
        <v>295</v>
      </c>
      <c r="C98" s="366" t="s">
        <v>296</v>
      </c>
      <c r="D98" s="367"/>
    </row>
    <row r="99" spans="1:10" s="141" customFormat="1" x14ac:dyDescent="0.25">
      <c r="A99" s="422"/>
      <c r="B99" s="424"/>
      <c r="C99" s="224" t="s">
        <v>297</v>
      </c>
      <c r="D99" s="156">
        <f>'Form 2 Direct Services'!D8</f>
        <v>0</v>
      </c>
    </row>
    <row r="100" spans="1:10" s="141" customFormat="1" x14ac:dyDescent="0.25">
      <c r="A100" s="422"/>
      <c r="B100" s="424"/>
      <c r="C100" s="224" t="s">
        <v>298</v>
      </c>
      <c r="D100" s="153">
        <f>'Form 2 Direct Services'!D9</f>
        <v>0</v>
      </c>
    </row>
    <row r="101" spans="1:10" s="141" customFormat="1" x14ac:dyDescent="0.25">
      <c r="A101" s="422"/>
      <c r="B101" s="424"/>
      <c r="C101" s="224" t="s">
        <v>299</v>
      </c>
      <c r="D101" s="153">
        <f>'Form 2 Direct Services'!D10</f>
        <v>0</v>
      </c>
    </row>
    <row r="102" spans="1:10" s="141" customFormat="1" ht="30.75" customHeight="1" x14ac:dyDescent="0.25">
      <c r="A102" s="422"/>
      <c r="B102" s="424"/>
      <c r="C102" s="225" t="s">
        <v>300</v>
      </c>
      <c r="D102" s="153">
        <f>'Form 2 Direct Services'!D11</f>
        <v>0</v>
      </c>
    </row>
    <row r="103" spans="1:10" s="141" customFormat="1" x14ac:dyDescent="0.25">
      <c r="A103" s="422"/>
      <c r="B103" s="424"/>
      <c r="C103" s="226" t="s">
        <v>301</v>
      </c>
      <c r="D103" s="153">
        <f>'Form 2 Direct Services'!D12</f>
        <v>0</v>
      </c>
    </row>
    <row r="104" spans="1:10" s="141" customFormat="1" ht="15" customHeight="1" x14ac:dyDescent="0.25">
      <c r="A104" s="422"/>
      <c r="B104" s="424"/>
      <c r="C104" s="224" t="s">
        <v>302</v>
      </c>
      <c r="D104" s="153">
        <f>'Form 2 Direct Services'!D13</f>
        <v>0</v>
      </c>
      <c r="E104" s="364" t="s">
        <v>303</v>
      </c>
      <c r="F104" s="364"/>
      <c r="G104" s="364"/>
      <c r="H104" s="364"/>
      <c r="I104" s="364"/>
      <c r="J104" s="364"/>
    </row>
    <row r="105" spans="1:10" s="141" customFormat="1" ht="15" customHeight="1" x14ac:dyDescent="0.25">
      <c r="A105" s="422"/>
      <c r="B105" s="424"/>
      <c r="C105" s="224" t="s">
        <v>304</v>
      </c>
      <c r="D105" s="153">
        <f>'Form 2 Direct Services'!D14</f>
        <v>0</v>
      </c>
      <c r="E105" s="364"/>
      <c r="F105" s="364"/>
      <c r="G105" s="364"/>
      <c r="H105" s="364"/>
      <c r="I105" s="364"/>
      <c r="J105" s="364"/>
    </row>
    <row r="106" spans="1:10" s="141" customFormat="1" ht="29.25" customHeight="1" x14ac:dyDescent="0.25">
      <c r="A106" s="422"/>
      <c r="B106" s="424"/>
      <c r="C106" s="224" t="s">
        <v>305</v>
      </c>
      <c r="D106" s="153">
        <f>'Form 2 Direct Services'!D15</f>
        <v>0</v>
      </c>
      <c r="E106" s="364"/>
      <c r="F106" s="364"/>
      <c r="G106" s="364"/>
      <c r="H106" s="364"/>
      <c r="I106" s="364"/>
      <c r="J106" s="364"/>
    </row>
    <row r="107" spans="1:10" s="141" customFormat="1" ht="15" customHeight="1" x14ac:dyDescent="0.25">
      <c r="A107" s="422"/>
      <c r="B107" s="424"/>
      <c r="C107" s="289" t="s">
        <v>306</v>
      </c>
      <c r="D107" s="273">
        <f>'Form 2 Direct Services'!D16</f>
        <v>0</v>
      </c>
      <c r="E107" s="364"/>
      <c r="F107" s="364"/>
      <c r="G107" s="364"/>
      <c r="H107" s="364"/>
      <c r="I107" s="364"/>
      <c r="J107" s="364"/>
    </row>
    <row r="108" spans="1:10" s="141" customFormat="1" ht="15" customHeight="1" thickBot="1" x14ac:dyDescent="0.3">
      <c r="A108" s="422"/>
      <c r="B108" s="424"/>
      <c r="C108" s="272" t="s">
        <v>251</v>
      </c>
      <c r="D108" s="273" t="str">
        <f>'Form 2 Direct Services'!D17</f>
        <v/>
      </c>
      <c r="E108" s="364"/>
      <c r="F108" s="364"/>
      <c r="G108" s="364"/>
      <c r="H108" s="364"/>
      <c r="I108" s="364"/>
      <c r="J108" s="364"/>
    </row>
    <row r="109" spans="1:10" s="141" customFormat="1" ht="31.5" customHeight="1" thickBot="1" x14ac:dyDescent="0.3">
      <c r="A109" s="365">
        <v>2.1800000000000002</v>
      </c>
      <c r="B109" s="379" t="s">
        <v>307</v>
      </c>
      <c r="C109" s="368" t="s">
        <v>308</v>
      </c>
      <c r="D109" s="369"/>
      <c r="E109" s="251"/>
      <c r="F109" s="251"/>
      <c r="G109" s="251"/>
      <c r="H109" s="251"/>
    </row>
    <row r="110" spans="1:10" s="141" customFormat="1" x14ac:dyDescent="0.25">
      <c r="A110" s="377"/>
      <c r="B110" s="380"/>
      <c r="C110" s="240" t="s">
        <v>309</v>
      </c>
      <c r="D110" s="152">
        <f>'Form 2 Direct Services'!D19</f>
        <v>0</v>
      </c>
    </row>
    <row r="111" spans="1:10" s="141" customFormat="1" ht="16.5" thickBot="1" x14ac:dyDescent="0.3">
      <c r="A111" s="378"/>
      <c r="B111" s="381"/>
      <c r="C111" s="241" t="s">
        <v>310</v>
      </c>
      <c r="D111" s="154">
        <f>'Form 2 Direct Services'!D20</f>
        <v>0</v>
      </c>
    </row>
    <row r="112" spans="1:10" s="141" customFormat="1" ht="16.5" thickBot="1" x14ac:dyDescent="0.3">
      <c r="A112" s="400" t="s">
        <v>188</v>
      </c>
      <c r="B112" s="401"/>
      <c r="C112" s="419"/>
      <c r="D112" s="420"/>
      <c r="E112" s="252"/>
    </row>
    <row r="113" spans="1:4" s="141" customFormat="1" ht="16.5" customHeight="1" thickBot="1" x14ac:dyDescent="0.3">
      <c r="A113" s="405">
        <v>3.19</v>
      </c>
      <c r="B113" s="408" t="s">
        <v>311</v>
      </c>
      <c r="C113" s="410" t="s">
        <v>312</v>
      </c>
      <c r="D113" s="411"/>
    </row>
    <row r="114" spans="1:4" s="141" customFormat="1" x14ac:dyDescent="0.25">
      <c r="A114" s="405"/>
      <c r="B114" s="408"/>
      <c r="C114" s="17" t="s">
        <v>313</v>
      </c>
      <c r="D114" s="152">
        <f>'Form 3 Demographics'!D5</f>
        <v>0</v>
      </c>
    </row>
    <row r="115" spans="1:4" s="141" customFormat="1" x14ac:dyDescent="0.25">
      <c r="A115" s="405"/>
      <c r="B115" s="408"/>
      <c r="C115" s="18" t="s">
        <v>314</v>
      </c>
      <c r="D115" s="153">
        <f>'Form 3 Demographics'!D6</f>
        <v>0</v>
      </c>
    </row>
    <row r="116" spans="1:4" s="141" customFormat="1" x14ac:dyDescent="0.25">
      <c r="A116" s="405"/>
      <c r="B116" s="408"/>
      <c r="C116" s="340" t="s">
        <v>315</v>
      </c>
      <c r="D116" s="153">
        <f>'Form 3 Demographics'!D7</f>
        <v>0</v>
      </c>
    </row>
    <row r="117" spans="1:4" s="141" customFormat="1" ht="16.5" thickBot="1" x14ac:dyDescent="0.3">
      <c r="A117" s="406"/>
      <c r="B117" s="409"/>
      <c r="C117" s="341" t="s">
        <v>316</v>
      </c>
      <c r="D117" s="154">
        <f>SUM(D114:D116)</f>
        <v>0</v>
      </c>
    </row>
    <row r="118" spans="1:4" s="141" customFormat="1" ht="16.5" customHeight="1" thickBot="1" x14ac:dyDescent="0.3">
      <c r="A118" s="412">
        <v>3.2</v>
      </c>
      <c r="B118" s="407" t="s">
        <v>317</v>
      </c>
      <c r="C118" s="366" t="s">
        <v>318</v>
      </c>
      <c r="D118" s="367"/>
    </row>
    <row r="119" spans="1:4" s="141" customFormat="1" x14ac:dyDescent="0.25">
      <c r="A119" s="413"/>
      <c r="B119" s="408"/>
      <c r="C119" s="18" t="s">
        <v>319</v>
      </c>
      <c r="D119" s="152">
        <f>'Form 3 Demographics'!D10</f>
        <v>0</v>
      </c>
    </row>
    <row r="120" spans="1:4" s="141" customFormat="1" x14ac:dyDescent="0.25">
      <c r="A120" s="413"/>
      <c r="B120" s="408"/>
      <c r="C120" s="19" t="s">
        <v>320</v>
      </c>
      <c r="D120" s="153">
        <f>'Form 3 Demographics'!D11</f>
        <v>0</v>
      </c>
    </row>
    <row r="121" spans="1:4" s="141" customFormat="1" x14ac:dyDescent="0.25">
      <c r="A121" s="413"/>
      <c r="B121" s="408"/>
      <c r="C121" s="19" t="s">
        <v>321</v>
      </c>
      <c r="D121" s="153">
        <f>'Form 3 Demographics'!D12</f>
        <v>0</v>
      </c>
    </row>
    <row r="122" spans="1:4" s="141" customFormat="1" x14ac:dyDescent="0.25">
      <c r="A122" s="413"/>
      <c r="B122" s="408"/>
      <c r="C122" s="19" t="s">
        <v>322</v>
      </c>
      <c r="D122" s="153">
        <f>'Form 3 Demographics'!D13</f>
        <v>0</v>
      </c>
    </row>
    <row r="123" spans="1:4" s="141" customFormat="1" x14ac:dyDescent="0.25">
      <c r="A123" s="413"/>
      <c r="B123" s="408"/>
      <c r="C123" s="19" t="s">
        <v>323</v>
      </c>
      <c r="D123" s="153">
        <f>'Form 3 Demographics'!D14</f>
        <v>0</v>
      </c>
    </row>
    <row r="124" spans="1:4" s="141" customFormat="1" x14ac:dyDescent="0.25">
      <c r="A124" s="413"/>
      <c r="B124" s="408"/>
      <c r="C124" s="20" t="s">
        <v>324</v>
      </c>
      <c r="D124" s="153">
        <f>'Form 3 Demographics'!D15</f>
        <v>0</v>
      </c>
    </row>
    <row r="125" spans="1:4" s="141" customFormat="1" x14ac:dyDescent="0.25">
      <c r="A125" s="413"/>
      <c r="B125" s="408"/>
      <c r="C125" s="18" t="s">
        <v>315</v>
      </c>
      <c r="D125" s="153">
        <f>'Form 3 Demographics'!D16</f>
        <v>0</v>
      </c>
    </row>
    <row r="126" spans="1:4" s="141" customFormat="1" ht="16.5" thickBot="1" x14ac:dyDescent="0.3">
      <c r="A126" s="414"/>
      <c r="B126" s="409"/>
      <c r="C126" s="341" t="s">
        <v>316</v>
      </c>
      <c r="D126" s="154">
        <f>SUM(D119:D125)</f>
        <v>0</v>
      </c>
    </row>
    <row r="127" spans="1:4" s="141" customFormat="1" ht="16.5" customHeight="1" thickBot="1" x14ac:dyDescent="0.3">
      <c r="A127" s="404">
        <v>3.21</v>
      </c>
      <c r="B127" s="407" t="s">
        <v>325</v>
      </c>
      <c r="C127" s="366" t="s">
        <v>326</v>
      </c>
      <c r="D127" s="367"/>
    </row>
    <row r="128" spans="1:4" s="141" customFormat="1" x14ac:dyDescent="0.25">
      <c r="A128" s="405"/>
      <c r="B128" s="408"/>
      <c r="C128" s="18" t="s">
        <v>327</v>
      </c>
      <c r="D128" s="152">
        <f>'Form 3 Demographics'!D19</f>
        <v>0</v>
      </c>
    </row>
    <row r="129" spans="1:4" s="141" customFormat="1" x14ac:dyDescent="0.25">
      <c r="A129" s="405"/>
      <c r="B129" s="408"/>
      <c r="C129" s="19" t="s">
        <v>328</v>
      </c>
      <c r="D129" s="153">
        <f>'Form 3 Demographics'!D20</f>
        <v>0</v>
      </c>
    </row>
    <row r="130" spans="1:4" s="141" customFormat="1" x14ac:dyDescent="0.25">
      <c r="A130" s="405"/>
      <c r="B130" s="408"/>
      <c r="C130" s="19" t="s">
        <v>329</v>
      </c>
      <c r="D130" s="153">
        <f>'Form 3 Demographics'!D21</f>
        <v>0</v>
      </c>
    </row>
    <row r="131" spans="1:4" s="141" customFormat="1" x14ac:dyDescent="0.25">
      <c r="A131" s="405"/>
      <c r="B131" s="408"/>
      <c r="C131" s="19" t="s">
        <v>330</v>
      </c>
      <c r="D131" s="153">
        <f>'Form 3 Demographics'!D22</f>
        <v>0</v>
      </c>
    </row>
    <row r="132" spans="1:4" s="141" customFormat="1" x14ac:dyDescent="0.25">
      <c r="A132" s="405"/>
      <c r="B132" s="408"/>
      <c r="C132" s="20" t="s">
        <v>331</v>
      </c>
      <c r="D132" s="153">
        <f>'Form 3 Demographics'!D23</f>
        <v>0</v>
      </c>
    </row>
    <row r="133" spans="1:4" s="141" customFormat="1" x14ac:dyDescent="0.25">
      <c r="A133" s="405"/>
      <c r="B133" s="408"/>
      <c r="C133" s="20" t="s">
        <v>332</v>
      </c>
      <c r="D133" s="153">
        <f>'Form 3 Demographics'!D24</f>
        <v>0</v>
      </c>
    </row>
    <row r="134" spans="1:4" s="141" customFormat="1" x14ac:dyDescent="0.25">
      <c r="A134" s="405"/>
      <c r="B134" s="408"/>
      <c r="C134" s="18" t="s">
        <v>333</v>
      </c>
      <c r="D134" s="153">
        <f>'Form 3 Demographics'!D25</f>
        <v>0</v>
      </c>
    </row>
    <row r="135" spans="1:4" s="141" customFormat="1" x14ac:dyDescent="0.25">
      <c r="A135" s="405"/>
      <c r="B135" s="408"/>
      <c r="C135" s="19" t="s">
        <v>334</v>
      </c>
      <c r="D135" s="153">
        <f>'Form 3 Demographics'!D26</f>
        <v>0</v>
      </c>
    </row>
    <row r="136" spans="1:4" s="141" customFormat="1" ht="16.5" thickBot="1" x14ac:dyDescent="0.3">
      <c r="A136" s="406"/>
      <c r="B136" s="409"/>
      <c r="C136" s="155" t="s">
        <v>316</v>
      </c>
      <c r="D136" s="154">
        <f>SUM(D128:D135)</f>
        <v>0</v>
      </c>
    </row>
    <row r="137" spans="1:4" s="141" customFormat="1" ht="16.5" customHeight="1" thickBot="1" x14ac:dyDescent="0.3">
      <c r="A137" s="404">
        <v>3.22</v>
      </c>
      <c r="B137" s="407" t="s">
        <v>335</v>
      </c>
      <c r="C137" s="366" t="s">
        <v>336</v>
      </c>
      <c r="D137" s="367"/>
    </row>
    <row r="138" spans="1:4" s="141" customFormat="1" x14ac:dyDescent="0.25">
      <c r="A138" s="405"/>
      <c r="B138" s="408"/>
      <c r="C138" s="90" t="s">
        <v>337</v>
      </c>
      <c r="D138" s="152">
        <f>'Form 3 Demographics'!D29</f>
        <v>0</v>
      </c>
    </row>
    <row r="139" spans="1:4" s="141" customFormat="1" x14ac:dyDescent="0.25">
      <c r="A139" s="405"/>
      <c r="B139" s="408"/>
      <c r="C139" s="20" t="s">
        <v>338</v>
      </c>
      <c r="D139" s="153">
        <f>'Form 3 Demographics'!D30</f>
        <v>0</v>
      </c>
    </row>
    <row r="140" spans="1:4" s="141" customFormat="1" x14ac:dyDescent="0.25">
      <c r="A140" s="405"/>
      <c r="B140" s="408"/>
      <c r="C140" s="21" t="s">
        <v>339</v>
      </c>
      <c r="D140" s="153">
        <f>'Form 3 Demographics'!D31</f>
        <v>0</v>
      </c>
    </row>
    <row r="141" spans="1:4" s="141" customFormat="1" x14ac:dyDescent="0.25">
      <c r="A141" s="405"/>
      <c r="B141" s="408"/>
      <c r="C141" s="20" t="s">
        <v>340</v>
      </c>
      <c r="D141" s="153">
        <f>'Form 3 Demographics'!D32</f>
        <v>0</v>
      </c>
    </row>
    <row r="142" spans="1:4" s="141" customFormat="1" x14ac:dyDescent="0.25">
      <c r="A142" s="405"/>
      <c r="B142" s="408"/>
      <c r="C142" s="20" t="s">
        <v>341</v>
      </c>
      <c r="D142" s="153">
        <f>'Form 3 Demographics'!D33</f>
        <v>0</v>
      </c>
    </row>
    <row r="143" spans="1:4" s="141" customFormat="1" x14ac:dyDescent="0.25">
      <c r="A143" s="405"/>
      <c r="B143" s="408"/>
      <c r="C143" s="17" t="s">
        <v>342</v>
      </c>
      <c r="D143" s="153">
        <f>'Form 3 Demographics'!D34</f>
        <v>0</v>
      </c>
    </row>
    <row r="144" spans="1:4" s="141" customFormat="1" x14ac:dyDescent="0.25">
      <c r="A144" s="405"/>
      <c r="B144" s="408"/>
      <c r="C144" s="21" t="s">
        <v>343</v>
      </c>
      <c r="D144" s="153">
        <f>'Form 3 Demographics'!D35</f>
        <v>0</v>
      </c>
    </row>
    <row r="145" spans="1:4" s="141" customFormat="1" x14ac:dyDescent="0.25">
      <c r="A145" s="405"/>
      <c r="B145" s="408"/>
      <c r="C145" s="20" t="s">
        <v>344</v>
      </c>
      <c r="D145" s="153">
        <f>'Form 3 Demographics'!D36</f>
        <v>0</v>
      </c>
    </row>
    <row r="146" spans="1:4" s="141" customFormat="1" x14ac:dyDescent="0.25">
      <c r="A146" s="405"/>
      <c r="B146" s="408"/>
      <c r="C146" s="21" t="s">
        <v>315</v>
      </c>
      <c r="D146" s="153">
        <f>'Form 3 Demographics'!D37</f>
        <v>0</v>
      </c>
    </row>
    <row r="147" spans="1:4" s="141" customFormat="1" ht="16.5" thickBot="1" x14ac:dyDescent="0.3">
      <c r="A147" s="406"/>
      <c r="B147" s="409"/>
      <c r="C147" s="220" t="s">
        <v>316</v>
      </c>
      <c r="D147" s="154">
        <f>SUM(D138:D146)</f>
        <v>0</v>
      </c>
    </row>
    <row r="148" spans="1:4" s="141" customFormat="1" ht="30.95" customHeight="1" x14ac:dyDescent="0.25">
      <c r="A148" s="415">
        <v>3.23</v>
      </c>
      <c r="B148" s="407" t="s">
        <v>345</v>
      </c>
      <c r="C148" s="425" t="s">
        <v>346</v>
      </c>
      <c r="D148" s="426"/>
    </row>
    <row r="149" spans="1:4" s="141" customFormat="1" x14ac:dyDescent="0.25">
      <c r="A149" s="415"/>
      <c r="B149" s="408"/>
      <c r="C149" s="342" t="s">
        <v>347</v>
      </c>
      <c r="D149" s="343">
        <f>'Form 3 Demographics'!D40</f>
        <v>0</v>
      </c>
    </row>
    <row r="150" spans="1:4" s="141" customFormat="1" x14ac:dyDescent="0.25">
      <c r="A150" s="415"/>
      <c r="B150" s="408"/>
      <c r="C150" s="342" t="s">
        <v>348</v>
      </c>
      <c r="D150" s="343">
        <f>'Form 3 Demographics'!D41</f>
        <v>0</v>
      </c>
    </row>
    <row r="151" spans="1:4" s="141" customFormat="1" x14ac:dyDescent="0.25">
      <c r="A151" s="415"/>
      <c r="B151" s="408"/>
      <c r="C151" s="18" t="s">
        <v>315</v>
      </c>
      <c r="D151" s="343">
        <f>'Form 3 Demographics'!D42</f>
        <v>0</v>
      </c>
    </row>
    <row r="152" spans="1:4" s="141" customFormat="1" ht="16.5" thickBot="1" x14ac:dyDescent="0.3">
      <c r="A152" s="416"/>
      <c r="B152" s="409"/>
      <c r="C152" s="220" t="s">
        <v>316</v>
      </c>
      <c r="D152" s="344">
        <f>SUM(D149:D151)</f>
        <v>0</v>
      </c>
    </row>
    <row r="153" spans="1:4" s="141" customFormat="1" ht="16.5" thickBot="1" x14ac:dyDescent="0.3">
      <c r="A153" s="400" t="s">
        <v>201</v>
      </c>
      <c r="B153" s="401"/>
      <c r="C153" s="402"/>
      <c r="D153" s="403"/>
    </row>
    <row r="154" spans="1:4" s="141" customFormat="1" ht="81.75" customHeight="1" thickBot="1" x14ac:dyDescent="0.3">
      <c r="A154" s="365">
        <v>4.25</v>
      </c>
      <c r="B154" s="397" t="s">
        <v>349</v>
      </c>
      <c r="C154" s="370" t="s">
        <v>350</v>
      </c>
      <c r="D154" s="371"/>
    </row>
    <row r="155" spans="1:4" s="141" customFormat="1" ht="31.5" x14ac:dyDescent="0.25">
      <c r="A155" s="377"/>
      <c r="B155" s="398"/>
      <c r="C155" s="166" t="s">
        <v>351</v>
      </c>
      <c r="D155" s="160">
        <f>'Form 4 Workforce'!D4</f>
        <v>0</v>
      </c>
    </row>
    <row r="156" spans="1:4" s="141" customFormat="1" ht="48" thickBot="1" x14ac:dyDescent="0.3">
      <c r="A156" s="378"/>
      <c r="B156" s="399"/>
      <c r="C156" s="168" t="s">
        <v>352</v>
      </c>
      <c r="D156" s="161">
        <f>'Form 4 Workforce'!D5</f>
        <v>0</v>
      </c>
    </row>
    <row r="157" spans="1:4" s="141" customFormat="1" ht="30" customHeight="1" x14ac:dyDescent="0.25">
      <c r="A157" s="382">
        <v>4.2699999999999996</v>
      </c>
      <c r="B157" s="384" t="s">
        <v>353</v>
      </c>
      <c r="C157" s="417" t="s">
        <v>354</v>
      </c>
      <c r="D157" s="418"/>
    </row>
    <row r="158" spans="1:4" s="141" customFormat="1" ht="30" x14ac:dyDescent="0.25">
      <c r="A158" s="382"/>
      <c r="B158" s="385"/>
      <c r="C158" s="227" t="s">
        <v>355</v>
      </c>
      <c r="D158" s="163">
        <f>'Form 4 Workforce'!D7</f>
        <v>0</v>
      </c>
    </row>
    <row r="159" spans="1:4" s="141" customFormat="1" ht="30.75" thickBot="1" x14ac:dyDescent="0.3">
      <c r="A159" s="383"/>
      <c r="B159" s="386"/>
      <c r="C159" s="227" t="s">
        <v>356</v>
      </c>
      <c r="D159" s="237">
        <f>'Form 4 Workforce'!D8</f>
        <v>0</v>
      </c>
    </row>
    <row r="160" spans="1:4" s="141" customFormat="1" ht="45.95" customHeight="1" x14ac:dyDescent="0.25">
      <c r="A160" s="392">
        <v>4.28</v>
      </c>
      <c r="B160" s="384" t="s">
        <v>357</v>
      </c>
      <c r="C160" s="387" t="s">
        <v>358</v>
      </c>
      <c r="D160" s="388"/>
    </row>
    <row r="161" spans="1:11" s="141" customFormat="1" x14ac:dyDescent="0.25">
      <c r="A161" s="382"/>
      <c r="B161" s="385"/>
      <c r="C161" s="12" t="s">
        <v>349</v>
      </c>
      <c r="D161" s="163">
        <f>'Form 4 Workforce'!D10</f>
        <v>0</v>
      </c>
    </row>
    <row r="162" spans="1:11" s="141" customFormat="1" x14ac:dyDescent="0.25">
      <c r="A162" s="382"/>
      <c r="B162" s="385"/>
      <c r="C162" s="12" t="s">
        <v>359</v>
      </c>
      <c r="D162" s="163">
        <f>'Form 4 Workforce'!D11</f>
        <v>0</v>
      </c>
    </row>
    <row r="163" spans="1:11" s="141" customFormat="1" x14ac:dyDescent="0.25">
      <c r="A163" s="382"/>
      <c r="B163" s="385"/>
      <c r="C163" s="12" t="s">
        <v>360</v>
      </c>
      <c r="D163" s="163">
        <f>'Form 4 Workforce'!D12</f>
        <v>0</v>
      </c>
    </row>
    <row r="164" spans="1:11" s="141" customFormat="1" x14ac:dyDescent="0.25">
      <c r="A164" s="382"/>
      <c r="B164" s="385"/>
      <c r="C164" s="12" t="s">
        <v>361</v>
      </c>
      <c r="D164" s="163">
        <f>'Form 4 Workforce'!D13</f>
        <v>0</v>
      </c>
    </row>
    <row r="165" spans="1:11" s="141" customFormat="1" ht="41.1" customHeight="1" x14ac:dyDescent="0.25">
      <c r="A165" s="382"/>
      <c r="B165" s="385"/>
      <c r="C165" s="290" t="s">
        <v>250</v>
      </c>
      <c r="D165" s="242">
        <f>'Form 4 Workforce'!D14</f>
        <v>0</v>
      </c>
      <c r="E165" s="363" t="s">
        <v>362</v>
      </c>
      <c r="F165" s="364"/>
      <c r="G165" s="364"/>
      <c r="H165" s="364"/>
      <c r="I165" s="364"/>
      <c r="J165" s="364"/>
      <c r="K165" s="364"/>
    </row>
    <row r="166" spans="1:11" s="141" customFormat="1" ht="16.5" thickBot="1" x14ac:dyDescent="0.3">
      <c r="A166" s="383"/>
      <c r="B166" s="386"/>
      <c r="C166" s="274" t="s">
        <v>251</v>
      </c>
      <c r="D166" s="242" t="str">
        <f>'Form 4 Workforce'!D15</f>
        <v/>
      </c>
      <c r="E166" s="363"/>
      <c r="F166" s="364"/>
      <c r="G166" s="364"/>
      <c r="H166" s="364"/>
      <c r="I166" s="364"/>
      <c r="J166" s="364"/>
      <c r="K166" s="364"/>
    </row>
    <row r="167" spans="1:11" s="141" customFormat="1" ht="47.1" customHeight="1" thickBot="1" x14ac:dyDescent="0.3">
      <c r="A167" s="392">
        <v>4.29</v>
      </c>
      <c r="B167" s="384" t="s">
        <v>363</v>
      </c>
      <c r="C167" s="395" t="s">
        <v>364</v>
      </c>
      <c r="D167" s="396"/>
      <c r="E167" s="261"/>
      <c r="F167" s="261"/>
      <c r="G167" s="261"/>
      <c r="H167" s="261"/>
      <c r="I167" s="261"/>
      <c r="J167" s="261"/>
    </row>
    <row r="168" spans="1:11" s="141" customFormat="1" x14ac:dyDescent="0.25">
      <c r="A168" s="382"/>
      <c r="B168" s="385"/>
      <c r="C168" s="228" t="s">
        <v>349</v>
      </c>
      <c r="D168" s="162">
        <f>'Form 4 Workforce'!D17</f>
        <v>0</v>
      </c>
      <c r="E168" s="261"/>
      <c r="F168" s="261"/>
      <c r="G168" s="261"/>
      <c r="H168" s="261"/>
      <c r="I168" s="261"/>
      <c r="J168" s="261"/>
    </row>
    <row r="169" spans="1:11" s="141" customFormat="1" x14ac:dyDescent="0.25">
      <c r="A169" s="382"/>
      <c r="B169" s="385"/>
      <c r="C169" s="12" t="s">
        <v>359</v>
      </c>
      <c r="D169" s="163">
        <f>'Form 4 Workforce'!D18</f>
        <v>0</v>
      </c>
      <c r="E169" s="261"/>
      <c r="F169" s="261"/>
      <c r="G169" s="261"/>
      <c r="H169" s="261"/>
      <c r="I169" s="261"/>
      <c r="J169" s="261"/>
    </row>
    <row r="170" spans="1:11" s="141" customFormat="1" x14ac:dyDescent="0.25">
      <c r="A170" s="382"/>
      <c r="B170" s="385"/>
      <c r="C170" s="12" t="s">
        <v>360</v>
      </c>
      <c r="D170" s="163">
        <f>'Form 4 Workforce'!D19</f>
        <v>0</v>
      </c>
    </row>
    <row r="171" spans="1:11" s="141" customFormat="1" x14ac:dyDescent="0.25">
      <c r="A171" s="382"/>
      <c r="B171" s="385"/>
      <c r="C171" s="12" t="s">
        <v>361</v>
      </c>
      <c r="D171" s="163">
        <f>'Form 4 Workforce'!D20</f>
        <v>0</v>
      </c>
    </row>
    <row r="172" spans="1:11" s="141" customFormat="1" x14ac:dyDescent="0.25">
      <c r="A172" s="382"/>
      <c r="B172" s="385"/>
      <c r="C172" s="12" t="s">
        <v>250</v>
      </c>
      <c r="D172" s="163">
        <f>'Form 4 Workforce'!D21</f>
        <v>0</v>
      </c>
    </row>
    <row r="173" spans="1:11" s="141" customFormat="1" ht="16.5" thickBot="1" x14ac:dyDescent="0.3">
      <c r="A173" s="383"/>
      <c r="B173" s="386"/>
      <c r="C173" s="69" t="s">
        <v>251</v>
      </c>
      <c r="D173" s="237" t="str">
        <f>'Form 4 Workforce'!D22</f>
        <v/>
      </c>
    </row>
    <row r="174" spans="1:11" s="141" customFormat="1" ht="34.5" customHeight="1" x14ac:dyDescent="0.25">
      <c r="A174" s="389">
        <v>4.3</v>
      </c>
      <c r="B174" s="384" t="s">
        <v>365</v>
      </c>
      <c r="C174" s="387" t="s">
        <v>366</v>
      </c>
      <c r="D174" s="388"/>
    </row>
    <row r="175" spans="1:11" s="141" customFormat="1" x14ac:dyDescent="0.25">
      <c r="A175" s="390"/>
      <c r="B175" s="385"/>
      <c r="C175" s="12" t="s">
        <v>349</v>
      </c>
      <c r="D175" s="163">
        <f>'Form 4 Workforce'!D24</f>
        <v>0</v>
      </c>
    </row>
    <row r="176" spans="1:11" s="141" customFormat="1" x14ac:dyDescent="0.25">
      <c r="A176" s="390"/>
      <c r="B176" s="385"/>
      <c r="C176" s="12" t="s">
        <v>359</v>
      </c>
      <c r="D176" s="163">
        <f>'Form 4 Workforce'!D25</f>
        <v>0</v>
      </c>
    </row>
    <row r="177" spans="1:10" s="141" customFormat="1" ht="15" customHeight="1" x14ac:dyDescent="0.25">
      <c r="A177" s="390"/>
      <c r="B177" s="385"/>
      <c r="C177" s="12" t="s">
        <v>360</v>
      </c>
      <c r="D177" s="163">
        <f>'Form 4 Workforce'!D26</f>
        <v>0</v>
      </c>
      <c r="E177" s="261"/>
      <c r="F177" s="261"/>
      <c r="G177" s="261"/>
      <c r="H177" s="261"/>
      <c r="I177" s="261"/>
      <c r="J177" s="261"/>
    </row>
    <row r="178" spans="1:10" s="164" customFormat="1" ht="15" customHeight="1" x14ac:dyDescent="0.25">
      <c r="A178" s="390"/>
      <c r="B178" s="385"/>
      <c r="C178" s="12" t="s">
        <v>361</v>
      </c>
      <c r="D178" s="163">
        <f>'Form 4 Workforce'!D27</f>
        <v>0</v>
      </c>
      <c r="E178" s="261"/>
      <c r="F178" s="261"/>
      <c r="G178" s="261"/>
      <c r="H178" s="261"/>
      <c r="I178" s="261"/>
      <c r="J178" s="261"/>
    </row>
    <row r="179" spans="1:10" s="141" customFormat="1" ht="29.45" customHeight="1" x14ac:dyDescent="0.25">
      <c r="A179" s="390"/>
      <c r="B179" s="385"/>
      <c r="C179" s="290" t="s">
        <v>250</v>
      </c>
      <c r="D179" s="242">
        <f>'Form 4 Workforce'!D28</f>
        <v>0</v>
      </c>
      <c r="E179" s="363" t="s">
        <v>367</v>
      </c>
      <c r="F179" s="364"/>
      <c r="G179" s="364"/>
      <c r="H179" s="364"/>
      <c r="I179" s="364"/>
      <c r="J179" s="364"/>
    </row>
    <row r="180" spans="1:10" s="141" customFormat="1" ht="32.450000000000003" customHeight="1" thickBot="1" x14ac:dyDescent="0.3">
      <c r="A180" s="391"/>
      <c r="B180" s="386"/>
      <c r="C180" s="274" t="s">
        <v>251</v>
      </c>
      <c r="D180" s="242" t="str">
        <f>'Form 4 Workforce'!D29</f>
        <v/>
      </c>
      <c r="E180" s="363"/>
      <c r="F180" s="364"/>
      <c r="G180" s="364"/>
      <c r="H180" s="364"/>
      <c r="I180" s="364"/>
      <c r="J180" s="364"/>
    </row>
    <row r="181" spans="1:10" s="141" customFormat="1" ht="32.1" customHeight="1" thickBot="1" x14ac:dyDescent="0.3">
      <c r="A181" s="392">
        <v>4.3099999999999996</v>
      </c>
      <c r="B181" s="384" t="s">
        <v>368</v>
      </c>
      <c r="C181" s="393" t="s">
        <v>369</v>
      </c>
      <c r="D181" s="394"/>
      <c r="E181" s="261"/>
      <c r="F181" s="261"/>
      <c r="G181" s="261"/>
      <c r="H181" s="261"/>
      <c r="I181" s="261"/>
      <c r="J181" s="261"/>
    </row>
    <row r="182" spans="1:10" s="141" customFormat="1" ht="15" customHeight="1" x14ac:dyDescent="0.25">
      <c r="A182" s="382"/>
      <c r="B182" s="385"/>
      <c r="C182" s="183" t="s">
        <v>370</v>
      </c>
      <c r="D182" s="162">
        <f>'Form 4 Workforce'!D31</f>
        <v>0</v>
      </c>
      <c r="E182" s="261"/>
      <c r="F182" s="261"/>
      <c r="G182" s="261"/>
      <c r="H182" s="261"/>
      <c r="I182" s="261"/>
      <c r="J182" s="261"/>
    </row>
    <row r="183" spans="1:10" s="141" customFormat="1" ht="15" customHeight="1" x14ac:dyDescent="0.25">
      <c r="A183" s="382"/>
      <c r="B183" s="385"/>
      <c r="C183" s="12" t="s">
        <v>371</v>
      </c>
      <c r="D183" s="163">
        <f>'Form 4 Workforce'!D32</f>
        <v>0</v>
      </c>
      <c r="E183" s="261"/>
      <c r="F183" s="261"/>
      <c r="G183" s="261"/>
      <c r="H183" s="261"/>
      <c r="I183" s="261"/>
      <c r="J183" s="261"/>
    </row>
    <row r="184" spans="1:10" s="141" customFormat="1" ht="15.75" customHeight="1" x14ac:dyDescent="0.25">
      <c r="A184" s="382"/>
      <c r="B184" s="385"/>
      <c r="C184" s="12" t="s">
        <v>372</v>
      </c>
      <c r="D184" s="163">
        <f>'Form 4 Workforce'!D33</f>
        <v>0</v>
      </c>
      <c r="E184" s="261"/>
      <c r="F184" s="261"/>
      <c r="G184" s="261"/>
      <c r="H184" s="261"/>
      <c r="I184" s="261"/>
      <c r="J184" s="261"/>
    </row>
    <row r="185" spans="1:10" s="141" customFormat="1" x14ac:dyDescent="0.25">
      <c r="A185" s="382"/>
      <c r="B185" s="385"/>
      <c r="C185" s="12" t="s">
        <v>373</v>
      </c>
      <c r="D185" s="163">
        <f>'Form 4 Workforce'!D34</f>
        <v>0</v>
      </c>
    </row>
    <row r="186" spans="1:10" s="141" customFormat="1" x14ac:dyDescent="0.25">
      <c r="A186" s="382"/>
      <c r="B186" s="385"/>
      <c r="C186" s="12" t="s">
        <v>374</v>
      </c>
      <c r="D186" s="163">
        <f>'Form 4 Workforce'!D35</f>
        <v>0</v>
      </c>
    </row>
    <row r="187" spans="1:10" s="141" customFormat="1" x14ac:dyDescent="0.25">
      <c r="A187" s="382"/>
      <c r="B187" s="385"/>
      <c r="C187" s="12" t="s">
        <v>375</v>
      </c>
      <c r="D187" s="263">
        <f>'Form 4 Workforce'!D36</f>
        <v>0</v>
      </c>
    </row>
    <row r="188" spans="1:10" s="141" customFormat="1" x14ac:dyDescent="0.25">
      <c r="A188" s="382"/>
      <c r="B188" s="385"/>
      <c r="C188" s="12" t="s">
        <v>376</v>
      </c>
      <c r="D188" s="163">
        <f>'Form 4 Workforce'!D37</f>
        <v>0</v>
      </c>
    </row>
    <row r="189" spans="1:10" s="141" customFormat="1" x14ac:dyDescent="0.25">
      <c r="A189" s="382"/>
      <c r="B189" s="385"/>
      <c r="C189" s="12" t="s">
        <v>377</v>
      </c>
      <c r="D189" s="163">
        <f>'Form 4 Workforce'!D38</f>
        <v>0</v>
      </c>
    </row>
    <row r="190" spans="1:10" s="141" customFormat="1" ht="15" customHeight="1" x14ac:dyDescent="0.25">
      <c r="A190" s="382"/>
      <c r="B190" s="385"/>
      <c r="C190" s="12" t="s">
        <v>378</v>
      </c>
      <c r="D190" s="163">
        <f>'Form 4 Workforce'!D39</f>
        <v>0</v>
      </c>
      <c r="E190" s="364" t="s">
        <v>379</v>
      </c>
      <c r="F190" s="364"/>
      <c r="G190" s="364"/>
      <c r="H190" s="364"/>
      <c r="I190" s="364"/>
      <c r="J190" s="364"/>
    </row>
    <row r="191" spans="1:10" s="141" customFormat="1" ht="15" customHeight="1" x14ac:dyDescent="0.25">
      <c r="A191" s="382"/>
      <c r="B191" s="385"/>
      <c r="C191" s="12" t="s">
        <v>380</v>
      </c>
      <c r="D191" s="163">
        <f>'Form 4 Workforce'!D40</f>
        <v>0</v>
      </c>
      <c r="E191" s="364"/>
      <c r="F191" s="364"/>
      <c r="G191" s="364"/>
      <c r="H191" s="364"/>
      <c r="I191" s="364"/>
      <c r="J191" s="364"/>
    </row>
    <row r="192" spans="1:10" s="141" customFormat="1" ht="15" customHeight="1" x14ac:dyDescent="0.25">
      <c r="A192" s="382"/>
      <c r="B192" s="385"/>
      <c r="C192" s="12" t="s">
        <v>381</v>
      </c>
      <c r="D192" s="163">
        <f>'Form 4 Workforce'!D41</f>
        <v>0</v>
      </c>
      <c r="E192" s="364"/>
      <c r="F192" s="364"/>
      <c r="G192" s="364"/>
      <c r="H192" s="364"/>
      <c r="I192" s="364"/>
      <c r="J192" s="364"/>
    </row>
    <row r="193" spans="1:10" s="141" customFormat="1" ht="15" customHeight="1" x14ac:dyDescent="0.25">
      <c r="A193" s="382"/>
      <c r="B193" s="385"/>
      <c r="C193" s="12" t="s">
        <v>382</v>
      </c>
      <c r="D193" s="163">
        <f>'Form 4 Workforce'!D42</f>
        <v>0</v>
      </c>
      <c r="E193" s="364"/>
      <c r="F193" s="364"/>
      <c r="G193" s="364"/>
      <c r="H193" s="364"/>
      <c r="I193" s="364"/>
      <c r="J193" s="364"/>
    </row>
    <row r="194" spans="1:10" s="141" customFormat="1" ht="15" customHeight="1" x14ac:dyDescent="0.25">
      <c r="A194" s="382"/>
      <c r="B194" s="385"/>
      <c r="C194" s="290" t="s">
        <v>383</v>
      </c>
      <c r="D194" s="242">
        <f>'Form 4 Workforce'!D43</f>
        <v>0</v>
      </c>
      <c r="E194" s="364"/>
      <c r="F194" s="364"/>
      <c r="G194" s="364"/>
      <c r="H194" s="364"/>
      <c r="I194" s="364"/>
      <c r="J194" s="364"/>
    </row>
    <row r="195" spans="1:10" s="141" customFormat="1" ht="14.45" customHeight="1" thickBot="1" x14ac:dyDescent="0.3">
      <c r="A195" s="383"/>
      <c r="B195" s="386"/>
      <c r="C195" s="274" t="s">
        <v>251</v>
      </c>
      <c r="D195" s="275" t="str">
        <f>'Form 4 Workforce'!D44</f>
        <v/>
      </c>
      <c r="E195" s="364"/>
      <c r="F195" s="364"/>
      <c r="G195" s="364"/>
      <c r="H195" s="364"/>
      <c r="I195" s="364"/>
      <c r="J195" s="364"/>
    </row>
    <row r="196" spans="1:10" s="141" customFormat="1" x14ac:dyDescent="0.25">
      <c r="A196" s="165"/>
      <c r="B196" s="165"/>
      <c r="C196" s="169"/>
    </row>
  </sheetData>
  <mergeCells count="70">
    <mergeCell ref="A4:A32"/>
    <mergeCell ref="A1:C1"/>
    <mergeCell ref="A109:A111"/>
    <mergeCell ref="B109:B111"/>
    <mergeCell ref="A3:D3"/>
    <mergeCell ref="A41:A53"/>
    <mergeCell ref="C36:D36"/>
    <mergeCell ref="B36:B40"/>
    <mergeCell ref="A36:A40"/>
    <mergeCell ref="C63:D63"/>
    <mergeCell ref="C41:D41"/>
    <mergeCell ref="B41:B53"/>
    <mergeCell ref="A78:A79"/>
    <mergeCell ref="A80:A92"/>
    <mergeCell ref="A54:A62"/>
    <mergeCell ref="B54:B62"/>
    <mergeCell ref="C157:D157"/>
    <mergeCell ref="A112:D112"/>
    <mergeCell ref="A98:A108"/>
    <mergeCell ref="B98:B108"/>
    <mergeCell ref="E104:J108"/>
    <mergeCell ref="C127:D127"/>
    <mergeCell ref="B127:B136"/>
    <mergeCell ref="B148:B152"/>
    <mergeCell ref="C148:D148"/>
    <mergeCell ref="B78:B79"/>
    <mergeCell ref="B80:B92"/>
    <mergeCell ref="B154:B156"/>
    <mergeCell ref="A153:D153"/>
    <mergeCell ref="C137:D137"/>
    <mergeCell ref="A127:A136"/>
    <mergeCell ref="A137:A147"/>
    <mergeCell ref="A154:A156"/>
    <mergeCell ref="B137:B147"/>
    <mergeCell ref="A113:A117"/>
    <mergeCell ref="B113:B117"/>
    <mergeCell ref="C113:D113"/>
    <mergeCell ref="A118:A126"/>
    <mergeCell ref="B118:B126"/>
    <mergeCell ref="C118:D118"/>
    <mergeCell ref="A148:A152"/>
    <mergeCell ref="E190:J195"/>
    <mergeCell ref="C160:D160"/>
    <mergeCell ref="A174:A180"/>
    <mergeCell ref="B174:B180"/>
    <mergeCell ref="C174:D174"/>
    <mergeCell ref="A181:A195"/>
    <mergeCell ref="B181:B195"/>
    <mergeCell ref="C181:D181"/>
    <mergeCell ref="A160:A166"/>
    <mergeCell ref="B160:B166"/>
    <mergeCell ref="A167:A173"/>
    <mergeCell ref="B167:B173"/>
    <mergeCell ref="C167:D167"/>
    <mergeCell ref="E91:K92"/>
    <mergeCell ref="E165:K166"/>
    <mergeCell ref="E179:J180"/>
    <mergeCell ref="B4:B32"/>
    <mergeCell ref="E31:K32"/>
    <mergeCell ref="E75:K76"/>
    <mergeCell ref="C98:D98"/>
    <mergeCell ref="C109:D109"/>
    <mergeCell ref="C154:D154"/>
    <mergeCell ref="A93:D93"/>
    <mergeCell ref="C4:D4"/>
    <mergeCell ref="C54:D54"/>
    <mergeCell ref="A63:A76"/>
    <mergeCell ref="B63:B76"/>
    <mergeCell ref="A157:A159"/>
    <mergeCell ref="B157:B15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79998168889431442"/>
  </sheetPr>
  <dimension ref="A1:AT68"/>
  <sheetViews>
    <sheetView topLeftCell="A15" zoomScaleNormal="100" workbookViewId="0">
      <pane xSplit="4" topLeftCell="E1" activePane="topRight" state="frozen"/>
      <selection pane="topRight" activeCell="C26" sqref="C26:D26"/>
    </sheetView>
  </sheetViews>
  <sheetFormatPr defaultRowHeight="15" x14ac:dyDescent="0.25"/>
  <cols>
    <col min="1" max="1" width="18.28515625" style="1" customWidth="1"/>
    <col min="2" max="2" width="28.7109375" customWidth="1"/>
    <col min="3" max="3" width="52.42578125" style="8" customWidth="1"/>
    <col min="4" max="4" width="22" customWidth="1"/>
    <col min="5" max="5" width="38.28515625" style="4" customWidth="1"/>
    <col min="6" max="6" width="35.28515625" style="8" customWidth="1"/>
    <col min="7" max="7" width="38.5703125" style="8" customWidth="1"/>
    <col min="8" max="8" width="35.7109375" style="8" customWidth="1"/>
    <col min="9" max="9" width="40.7109375" style="4" hidden="1" customWidth="1"/>
    <col min="10" max="10" width="42" style="8" hidden="1" customWidth="1"/>
    <col min="11" max="11" width="41.28515625" style="8" hidden="1" customWidth="1"/>
    <col min="12" max="12" width="42.28515625" style="8" hidden="1" customWidth="1"/>
    <col min="13" max="13" width="37.7109375" style="4" hidden="1" customWidth="1"/>
    <col min="14" max="14" width="39" style="8" hidden="1" customWidth="1"/>
    <col min="15" max="15" width="38.5703125" style="8" hidden="1" customWidth="1"/>
    <col min="16" max="16" width="42.28515625" style="8" hidden="1" customWidth="1"/>
    <col min="17" max="17" width="40.7109375" style="4" hidden="1" customWidth="1"/>
    <col min="18" max="18" width="42" style="8" hidden="1" customWidth="1"/>
    <col min="19" max="19" width="41.28515625" style="8" hidden="1" customWidth="1"/>
    <col min="20" max="20" width="42.28515625" style="8" hidden="1" customWidth="1"/>
    <col min="21" max="21" width="37.7109375" style="4" hidden="1" customWidth="1"/>
    <col min="22" max="22" width="39" style="8" hidden="1" customWidth="1"/>
    <col min="23" max="23" width="38.5703125" style="8" hidden="1" customWidth="1"/>
    <col min="24" max="24" width="42.28515625" style="8" hidden="1" customWidth="1"/>
    <col min="25" max="25" width="40.7109375" style="4" hidden="1" customWidth="1"/>
    <col min="26" max="26" width="42" style="8" hidden="1" customWidth="1"/>
    <col min="27" max="27" width="41.28515625" style="8" hidden="1" customWidth="1"/>
    <col min="28" max="28" width="42.28515625" style="8" hidden="1" customWidth="1"/>
    <col min="29" max="29" width="37.7109375" style="4" hidden="1" customWidth="1"/>
    <col min="30" max="30" width="39" style="8" hidden="1" customWidth="1"/>
    <col min="31" max="31" width="38.5703125" style="8" hidden="1" customWidth="1"/>
    <col min="32" max="32" width="42.28515625" style="8" hidden="1" customWidth="1"/>
    <col min="33" max="33" width="40.7109375" style="4" hidden="1" customWidth="1"/>
    <col min="34" max="34" width="42" style="8" hidden="1" customWidth="1"/>
    <col min="35" max="35" width="41.28515625" style="8" hidden="1" customWidth="1"/>
    <col min="36" max="37" width="42.28515625" style="8" hidden="1" customWidth="1"/>
    <col min="38" max="38" width="37.7109375" style="4" hidden="1" customWidth="1"/>
    <col min="39" max="39" width="39" style="8" hidden="1" customWidth="1"/>
    <col min="40" max="40" width="38.5703125" style="8" hidden="1" customWidth="1"/>
    <col min="41" max="41" width="42.28515625" style="8" hidden="1" customWidth="1"/>
    <col min="42" max="42" width="40.7109375" style="4" hidden="1" customWidth="1"/>
    <col min="43" max="43" width="42" style="8" hidden="1" customWidth="1"/>
    <col min="44" max="44" width="41.28515625" style="8" hidden="1" customWidth="1"/>
    <col min="45" max="45" width="27.5703125" style="8" customWidth="1"/>
    <col min="46" max="46" width="29.28515625" customWidth="1"/>
  </cols>
  <sheetData>
    <row r="1" spans="1:46" ht="15" customHeight="1" x14ac:dyDescent="0.25">
      <c r="A1" s="471" t="s">
        <v>384</v>
      </c>
      <c r="B1" s="471"/>
      <c r="C1" s="471"/>
      <c r="D1" s="471"/>
      <c r="E1" s="461" t="s">
        <v>385</v>
      </c>
      <c r="F1" s="462"/>
      <c r="G1" s="462"/>
      <c r="H1" s="463"/>
      <c r="I1" s="34"/>
      <c r="M1" s="34"/>
      <c r="Q1" s="34"/>
      <c r="U1" s="34"/>
      <c r="Y1" s="34"/>
      <c r="AC1" s="34"/>
      <c r="AG1" s="34"/>
      <c r="AL1" s="34"/>
      <c r="AP1" s="34"/>
      <c r="AS1" s="3"/>
      <c r="AT1" s="3"/>
    </row>
    <row r="2" spans="1:46" ht="31.5" customHeight="1" thickBot="1" x14ac:dyDescent="0.3">
      <c r="A2" s="472"/>
      <c r="B2" s="472"/>
      <c r="C2" s="472"/>
      <c r="D2" s="473"/>
      <c r="E2" s="464"/>
      <c r="F2" s="465"/>
      <c r="G2" s="465"/>
      <c r="H2" s="466"/>
      <c r="I2" s="29"/>
      <c r="J2" s="10"/>
      <c r="K2" s="10"/>
      <c r="L2" s="10"/>
      <c r="M2" s="29"/>
      <c r="N2" s="10"/>
      <c r="O2" s="10"/>
      <c r="P2" s="10"/>
      <c r="Q2" s="29"/>
      <c r="R2" s="10"/>
      <c r="S2" s="10"/>
      <c r="T2" s="10"/>
      <c r="U2" s="29"/>
      <c r="V2" s="10"/>
      <c r="W2" s="10"/>
      <c r="X2" s="10"/>
      <c r="Y2" s="29"/>
      <c r="Z2" s="10"/>
      <c r="AA2" s="10"/>
      <c r="AB2" s="10"/>
      <c r="AC2" s="29"/>
      <c r="AD2" s="10"/>
      <c r="AE2" s="10"/>
      <c r="AF2" s="10"/>
      <c r="AG2" s="29"/>
      <c r="AH2" s="10"/>
      <c r="AI2" s="10"/>
      <c r="AJ2" s="10"/>
      <c r="AK2" s="10"/>
      <c r="AL2" s="29"/>
      <c r="AM2" s="10"/>
      <c r="AN2" s="10"/>
      <c r="AO2" s="10"/>
      <c r="AP2" s="29"/>
      <c r="AQ2" s="10"/>
      <c r="AR2" s="10"/>
    </row>
    <row r="3" spans="1:46" ht="30.75" thickBot="1" x14ac:dyDescent="0.3">
      <c r="A3" s="48" t="s">
        <v>213</v>
      </c>
      <c r="B3" s="50" t="s">
        <v>214</v>
      </c>
      <c r="C3" s="51" t="s">
        <v>215</v>
      </c>
      <c r="D3" s="54" t="s">
        <v>386</v>
      </c>
      <c r="E3" s="15" t="s">
        <v>387</v>
      </c>
      <c r="F3" s="15" t="s">
        <v>388</v>
      </c>
      <c r="G3" s="15" t="s">
        <v>389</v>
      </c>
      <c r="H3" s="15" t="s">
        <v>390</v>
      </c>
      <c r="I3" s="15" t="s">
        <v>391</v>
      </c>
      <c r="J3" s="15" t="s">
        <v>392</v>
      </c>
      <c r="K3" s="15" t="s">
        <v>393</v>
      </c>
      <c r="L3" s="15" t="s">
        <v>394</v>
      </c>
      <c r="M3" s="15" t="s">
        <v>395</v>
      </c>
      <c r="N3" s="15" t="s">
        <v>396</v>
      </c>
      <c r="O3" s="15" t="s">
        <v>397</v>
      </c>
      <c r="P3" s="15" t="s">
        <v>398</v>
      </c>
      <c r="Q3" s="15" t="s">
        <v>399</v>
      </c>
      <c r="R3" s="15" t="s">
        <v>400</v>
      </c>
      <c r="S3" s="15" t="s">
        <v>401</v>
      </c>
      <c r="T3" s="15" t="s">
        <v>402</v>
      </c>
      <c r="U3" s="15" t="s">
        <v>403</v>
      </c>
      <c r="V3" s="15" t="s">
        <v>404</v>
      </c>
      <c r="W3" s="15" t="s">
        <v>405</v>
      </c>
      <c r="X3" s="15" t="s">
        <v>406</v>
      </c>
      <c r="Y3" s="15" t="s">
        <v>407</v>
      </c>
      <c r="Z3" s="15" t="s">
        <v>408</v>
      </c>
      <c r="AA3" s="15" t="s">
        <v>409</v>
      </c>
      <c r="AB3" s="15" t="s">
        <v>410</v>
      </c>
      <c r="AC3" s="15" t="s">
        <v>411</v>
      </c>
      <c r="AD3" s="15" t="s">
        <v>412</v>
      </c>
      <c r="AE3" s="15" t="s">
        <v>413</v>
      </c>
      <c r="AF3" s="15" t="s">
        <v>414</v>
      </c>
      <c r="AG3" s="15" t="s">
        <v>415</v>
      </c>
      <c r="AH3" s="15" t="s">
        <v>416</v>
      </c>
      <c r="AI3" s="15" t="s">
        <v>417</v>
      </c>
      <c r="AJ3" s="15" t="s">
        <v>418</v>
      </c>
      <c r="AK3" s="15" t="s">
        <v>419</v>
      </c>
      <c r="AL3" s="15" t="s">
        <v>420</v>
      </c>
      <c r="AM3" s="15" t="s">
        <v>421</v>
      </c>
      <c r="AN3" s="15" t="s">
        <v>422</v>
      </c>
      <c r="AO3" s="15" t="s">
        <v>423</v>
      </c>
      <c r="AP3" s="15" t="s">
        <v>424</v>
      </c>
      <c r="AQ3" s="15" t="s">
        <v>425</v>
      </c>
      <c r="AR3" s="15" t="s">
        <v>426</v>
      </c>
      <c r="AS3" s="62" t="s">
        <v>427</v>
      </c>
      <c r="AT3" s="50" t="s">
        <v>428</v>
      </c>
    </row>
    <row r="4" spans="1:46" ht="43.5" customHeight="1" x14ac:dyDescent="0.25">
      <c r="A4" s="392">
        <v>1.1000000000000001</v>
      </c>
      <c r="B4" s="451" t="s">
        <v>218</v>
      </c>
      <c r="C4" s="474" t="s">
        <v>429</v>
      </c>
      <c r="D4" s="64" t="s">
        <v>430</v>
      </c>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77"/>
      <c r="AT4" s="78"/>
    </row>
    <row r="5" spans="1:46" s="35" customFormat="1" ht="50.25" customHeight="1" thickBot="1" x14ac:dyDescent="0.3">
      <c r="A5" s="383"/>
      <c r="B5" s="453"/>
      <c r="C5" s="475"/>
      <c r="D5" s="56" t="s">
        <v>431</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171"/>
      <c r="AP5" s="171"/>
      <c r="AQ5" s="171"/>
      <c r="AR5" s="171"/>
      <c r="AS5" s="77"/>
      <c r="AT5" s="78"/>
    </row>
    <row r="6" spans="1:46" ht="45.75" thickBot="1" x14ac:dyDescent="0.3">
      <c r="A6" s="320">
        <v>1.2</v>
      </c>
      <c r="B6" s="83" t="s">
        <v>224</v>
      </c>
      <c r="C6" s="89" t="s">
        <v>432</v>
      </c>
      <c r="D6" s="216"/>
      <c r="E6" s="467"/>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170"/>
      <c r="AT6" s="78"/>
    </row>
    <row r="7" spans="1:46" ht="30.75" thickBot="1" x14ac:dyDescent="0.3">
      <c r="A7" s="318">
        <v>1.3</v>
      </c>
      <c r="B7" s="49" t="s">
        <v>226</v>
      </c>
      <c r="C7" s="46" t="s">
        <v>433</v>
      </c>
      <c r="D7" s="218"/>
      <c r="E7" s="469"/>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170"/>
      <c r="AT7" s="78"/>
    </row>
    <row r="8" spans="1:46" ht="75.75" thickBot="1" x14ac:dyDescent="0.3">
      <c r="A8" s="319" t="s">
        <v>228</v>
      </c>
      <c r="B8" s="179" t="s">
        <v>229</v>
      </c>
      <c r="C8" s="84" t="s">
        <v>230</v>
      </c>
      <c r="D8" s="217">
        <f>SUM(E8:AR8)</f>
        <v>0</v>
      </c>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77"/>
      <c r="AT8" s="78"/>
    </row>
    <row r="9" spans="1:46" ht="104.25" customHeight="1" thickBot="1" x14ac:dyDescent="0.3">
      <c r="A9" s="392" t="s">
        <v>231</v>
      </c>
      <c r="B9" s="451" t="s">
        <v>232</v>
      </c>
      <c r="C9" s="476" t="s">
        <v>434</v>
      </c>
      <c r="D9" s="477"/>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77"/>
      <c r="AT9" s="78"/>
    </row>
    <row r="10" spans="1:46" ht="45" x14ac:dyDescent="0.25">
      <c r="A10" s="382"/>
      <c r="B10" s="452"/>
      <c r="C10" s="198" t="s">
        <v>235</v>
      </c>
      <c r="D10" s="86">
        <f>SUM(E10:AR10)</f>
        <v>0</v>
      </c>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77"/>
      <c r="AT10" s="78"/>
    </row>
    <row r="11" spans="1:46" ht="45" x14ac:dyDescent="0.25">
      <c r="A11" s="382"/>
      <c r="B11" s="452"/>
      <c r="C11" s="199" t="s">
        <v>236</v>
      </c>
      <c r="D11" s="86">
        <f t="shared" ref="D11:D12" si="0">SUM(E11:AR11)</f>
        <v>0</v>
      </c>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77"/>
      <c r="AT11" s="78"/>
    </row>
    <row r="12" spans="1:46" ht="45.75" thickBot="1" x14ac:dyDescent="0.3">
      <c r="A12" s="382"/>
      <c r="B12" s="452"/>
      <c r="C12" s="199" t="s">
        <v>237</v>
      </c>
      <c r="D12" s="86">
        <f t="shared" si="0"/>
        <v>0</v>
      </c>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77"/>
      <c r="AT12" s="78"/>
    </row>
    <row r="13" spans="1:46" ht="64.5" customHeight="1" thickBot="1" x14ac:dyDescent="0.3">
      <c r="A13" s="392">
        <v>1.5</v>
      </c>
      <c r="B13" s="451" t="s">
        <v>238</v>
      </c>
      <c r="C13" s="454" t="s">
        <v>435</v>
      </c>
      <c r="D13" s="455"/>
      <c r="E13" s="212"/>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4"/>
      <c r="AS13" s="77"/>
      <c r="AT13" s="78"/>
    </row>
    <row r="14" spans="1:46" ht="38.450000000000003" customHeight="1" x14ac:dyDescent="0.25">
      <c r="A14" s="382"/>
      <c r="B14" s="452"/>
      <c r="C14" s="244" t="s">
        <v>436</v>
      </c>
      <c r="D14" s="245">
        <f>SUM(D15:D24)</f>
        <v>0</v>
      </c>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10"/>
      <c r="AS14" s="77"/>
      <c r="AT14" s="78"/>
    </row>
    <row r="15" spans="1:46" x14ac:dyDescent="0.25">
      <c r="A15" s="382"/>
      <c r="B15" s="452"/>
      <c r="C15" s="199" t="s">
        <v>241</v>
      </c>
      <c r="D15" s="92">
        <f>SUM(E15:AR15)</f>
        <v>0</v>
      </c>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77"/>
      <c r="AT15" s="78"/>
    </row>
    <row r="16" spans="1:46" ht="15" customHeight="1" x14ac:dyDescent="0.25">
      <c r="A16" s="382"/>
      <c r="B16" s="452"/>
      <c r="C16" s="198" t="s">
        <v>242</v>
      </c>
      <c r="D16" s="86">
        <f>SUM(E16:AR16)</f>
        <v>0</v>
      </c>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77"/>
      <c r="AT16" s="78"/>
    </row>
    <row r="17" spans="1:46" ht="30" x14ac:dyDescent="0.25">
      <c r="A17" s="382"/>
      <c r="B17" s="452"/>
      <c r="C17" s="199" t="s">
        <v>243</v>
      </c>
      <c r="D17" s="86">
        <f t="shared" ref="D17:D24" si="1">SUM(E17:AR17)</f>
        <v>0</v>
      </c>
      <c r="E17" s="173"/>
      <c r="F17" s="173"/>
      <c r="G17" s="173"/>
      <c r="H17" s="173"/>
      <c r="I17" s="173"/>
      <c r="J17" s="173"/>
      <c r="K17" s="173"/>
      <c r="L17" s="173"/>
      <c r="M17" s="173"/>
      <c r="N17" s="173"/>
      <c r="O17" s="173"/>
      <c r="P17" s="173"/>
      <c r="Q17" s="173"/>
      <c r="R17" s="175"/>
      <c r="S17" s="175"/>
      <c r="T17" s="175"/>
      <c r="U17" s="175"/>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77"/>
      <c r="AT17" s="78"/>
    </row>
    <row r="18" spans="1:46" ht="15" customHeight="1" x14ac:dyDescent="0.25">
      <c r="A18" s="382"/>
      <c r="B18" s="452"/>
      <c r="C18" s="199" t="s">
        <v>244</v>
      </c>
      <c r="D18" s="86">
        <f t="shared" si="1"/>
        <v>0</v>
      </c>
      <c r="E18" s="173"/>
      <c r="F18" s="173"/>
      <c r="G18" s="173"/>
      <c r="H18" s="173"/>
      <c r="I18" s="173"/>
      <c r="J18" s="173"/>
      <c r="K18" s="173"/>
      <c r="L18" s="173"/>
      <c r="M18" s="173"/>
      <c r="N18" s="173"/>
      <c r="O18" s="173"/>
      <c r="P18" s="173"/>
      <c r="Q18" s="173"/>
      <c r="R18" s="175"/>
      <c r="S18" s="175"/>
      <c r="T18" s="175"/>
      <c r="U18" s="175"/>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77"/>
      <c r="AT18" s="78"/>
    </row>
    <row r="19" spans="1:46" ht="15" customHeight="1" x14ac:dyDescent="0.25">
      <c r="A19" s="382"/>
      <c r="B19" s="452"/>
      <c r="C19" s="199" t="s">
        <v>245</v>
      </c>
      <c r="D19" s="86">
        <f t="shared" si="1"/>
        <v>0</v>
      </c>
      <c r="E19" s="173"/>
      <c r="F19" s="173"/>
      <c r="G19" s="173"/>
      <c r="H19" s="173"/>
      <c r="I19" s="173"/>
      <c r="J19" s="173"/>
      <c r="K19" s="173"/>
      <c r="L19" s="173"/>
      <c r="M19" s="173"/>
      <c r="N19" s="173"/>
      <c r="O19" s="173"/>
      <c r="P19" s="173"/>
      <c r="Q19" s="173"/>
      <c r="R19" s="175"/>
      <c r="S19" s="175"/>
      <c r="T19" s="175"/>
      <c r="U19" s="175"/>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77"/>
      <c r="AT19" s="78"/>
    </row>
    <row r="20" spans="1:46" ht="15" customHeight="1" x14ac:dyDescent="0.25">
      <c r="A20" s="382"/>
      <c r="B20" s="452"/>
      <c r="C20" s="199" t="s">
        <v>437</v>
      </c>
      <c r="D20" s="86">
        <f t="shared" si="1"/>
        <v>0</v>
      </c>
      <c r="E20" s="173"/>
      <c r="F20" s="173"/>
      <c r="G20" s="173"/>
      <c r="H20" s="173"/>
      <c r="I20" s="173"/>
      <c r="J20" s="173"/>
      <c r="K20" s="173"/>
      <c r="L20" s="173"/>
      <c r="M20" s="173"/>
      <c r="N20" s="173"/>
      <c r="O20" s="173"/>
      <c r="P20" s="173"/>
      <c r="Q20" s="173"/>
      <c r="R20" s="175"/>
      <c r="S20" s="175"/>
      <c r="T20" s="175"/>
      <c r="U20" s="175"/>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77"/>
      <c r="AT20" s="78"/>
    </row>
    <row r="21" spans="1:46" ht="15" customHeight="1" x14ac:dyDescent="0.25">
      <c r="A21" s="382"/>
      <c r="B21" s="452"/>
      <c r="C21" s="199" t="s">
        <v>247</v>
      </c>
      <c r="D21" s="86">
        <f t="shared" si="1"/>
        <v>0</v>
      </c>
      <c r="E21" s="173"/>
      <c r="F21" s="173"/>
      <c r="G21" s="173"/>
      <c r="H21" s="173"/>
      <c r="I21" s="173"/>
      <c r="J21" s="173"/>
      <c r="K21" s="173"/>
      <c r="L21" s="173"/>
      <c r="M21" s="173"/>
      <c r="N21" s="173"/>
      <c r="O21" s="173"/>
      <c r="P21" s="173"/>
      <c r="Q21" s="173"/>
      <c r="R21" s="175"/>
      <c r="S21" s="175"/>
      <c r="T21" s="175"/>
      <c r="U21" s="175"/>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77"/>
      <c r="AT21" s="78"/>
    </row>
    <row r="22" spans="1:46" x14ac:dyDescent="0.25">
      <c r="A22" s="382"/>
      <c r="B22" s="452"/>
      <c r="C22" s="199" t="s">
        <v>248</v>
      </c>
      <c r="D22" s="86">
        <f t="shared" si="1"/>
        <v>0</v>
      </c>
      <c r="E22" s="173"/>
      <c r="F22" s="173"/>
      <c r="G22" s="173"/>
      <c r="H22" s="173"/>
      <c r="I22" s="173"/>
      <c r="J22" s="173"/>
      <c r="K22" s="173"/>
      <c r="L22" s="173"/>
      <c r="M22" s="173"/>
      <c r="N22" s="173"/>
      <c r="O22" s="173"/>
      <c r="P22" s="173"/>
      <c r="Q22" s="173"/>
      <c r="R22" s="175"/>
      <c r="S22" s="175"/>
      <c r="T22" s="175"/>
      <c r="U22" s="175"/>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77"/>
      <c r="AT22" s="78"/>
    </row>
    <row r="23" spans="1:46" ht="15" customHeight="1" x14ac:dyDescent="0.25">
      <c r="A23" s="382"/>
      <c r="B23" s="452"/>
      <c r="C23" s="199" t="s">
        <v>249</v>
      </c>
      <c r="D23" s="86">
        <f t="shared" si="1"/>
        <v>0</v>
      </c>
      <c r="E23" s="173"/>
      <c r="F23" s="173"/>
      <c r="G23" s="173"/>
      <c r="H23" s="173"/>
      <c r="I23" s="173"/>
      <c r="J23" s="173"/>
      <c r="K23" s="173"/>
      <c r="L23" s="173"/>
      <c r="M23" s="173"/>
      <c r="N23" s="173"/>
      <c r="O23" s="173"/>
      <c r="P23" s="173"/>
      <c r="Q23" s="173"/>
      <c r="R23" s="175"/>
      <c r="S23" s="175"/>
      <c r="T23" s="175"/>
      <c r="U23" s="175"/>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77"/>
      <c r="AT23" s="78"/>
    </row>
    <row r="24" spans="1:46" ht="15" customHeight="1" x14ac:dyDescent="0.25">
      <c r="A24" s="382"/>
      <c r="B24" s="452"/>
      <c r="C24" s="199" t="s">
        <v>250</v>
      </c>
      <c r="D24" s="86">
        <f t="shared" si="1"/>
        <v>0</v>
      </c>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77"/>
      <c r="AT24" s="78"/>
    </row>
    <row r="25" spans="1:46" ht="15" customHeight="1" thickBot="1" x14ac:dyDescent="0.3">
      <c r="A25" s="383"/>
      <c r="B25" s="453"/>
      <c r="C25" s="211" t="s">
        <v>251</v>
      </c>
      <c r="D25" s="81" t="str">
        <f>_xlfn.TEXTJOIN(", ",TRUE,E25:AR25)</f>
        <v/>
      </c>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77"/>
      <c r="AT25" s="78"/>
    </row>
    <row r="26" spans="1:46" ht="126.75" customHeight="1" thickBot="1" x14ac:dyDescent="0.3">
      <c r="A26" s="456" t="s">
        <v>438</v>
      </c>
      <c r="B26" s="451" t="s">
        <v>253</v>
      </c>
      <c r="C26" s="454" t="s">
        <v>463</v>
      </c>
      <c r="D26" s="455"/>
      <c r="E26" s="478"/>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79"/>
      <c r="AP26" s="479"/>
      <c r="AQ26" s="479"/>
      <c r="AR26" s="480"/>
      <c r="AS26" s="77"/>
      <c r="AT26" s="78"/>
    </row>
    <row r="27" spans="1:46" ht="30" x14ac:dyDescent="0.25">
      <c r="A27" s="457"/>
      <c r="B27" s="452"/>
      <c r="C27" s="41" t="s">
        <v>439</v>
      </c>
      <c r="D27" s="82">
        <f>SUM(D28:D33)</f>
        <v>0</v>
      </c>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77"/>
      <c r="AT27" s="78"/>
    </row>
    <row r="28" spans="1:46" ht="15" customHeight="1" x14ac:dyDescent="0.25">
      <c r="A28" s="457"/>
      <c r="B28" s="452"/>
      <c r="C28" s="200" t="s">
        <v>255</v>
      </c>
      <c r="D28" s="81">
        <f>SUM(E28:AR28)</f>
        <v>0</v>
      </c>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77"/>
      <c r="AT28" s="78"/>
    </row>
    <row r="29" spans="1:46" ht="15" customHeight="1" x14ac:dyDescent="0.25">
      <c r="A29" s="457"/>
      <c r="B29" s="452"/>
      <c r="C29" s="345" t="s">
        <v>256</v>
      </c>
      <c r="D29" s="346">
        <v>0</v>
      </c>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77"/>
      <c r="AT29" s="78"/>
    </row>
    <row r="30" spans="1:46" ht="15" customHeight="1" x14ac:dyDescent="0.25">
      <c r="A30" s="457"/>
      <c r="B30" s="452"/>
      <c r="C30" s="200" t="s">
        <v>257</v>
      </c>
      <c r="D30" s="81">
        <f>SUM(E30:AR30)</f>
        <v>0</v>
      </c>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77"/>
      <c r="AT30" s="78"/>
    </row>
    <row r="31" spans="1:46" ht="15" customHeight="1" x14ac:dyDescent="0.25">
      <c r="A31" s="457"/>
      <c r="B31" s="452"/>
      <c r="C31" s="345" t="s">
        <v>258</v>
      </c>
      <c r="D31" s="346">
        <v>0</v>
      </c>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77"/>
      <c r="AT31" s="78"/>
    </row>
    <row r="32" spans="1:46" ht="15" customHeight="1" x14ac:dyDescent="0.25">
      <c r="A32" s="457"/>
      <c r="B32" s="452"/>
      <c r="C32" s="345" t="s">
        <v>259</v>
      </c>
      <c r="D32" s="346">
        <v>0</v>
      </c>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77"/>
      <c r="AT32" s="78"/>
    </row>
    <row r="33" spans="1:46" ht="15" customHeight="1" x14ac:dyDescent="0.25">
      <c r="A33" s="457"/>
      <c r="B33" s="452"/>
      <c r="C33" s="201" t="s">
        <v>250</v>
      </c>
      <c r="D33" s="81">
        <f t="shared" ref="D33" si="2">SUM(E33:AR33)</f>
        <v>0</v>
      </c>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77"/>
      <c r="AT33" s="78"/>
    </row>
    <row r="34" spans="1:46" ht="15" customHeight="1" thickBot="1" x14ac:dyDescent="0.3">
      <c r="A34" s="458"/>
      <c r="B34" s="453"/>
      <c r="C34" s="196" t="s">
        <v>251</v>
      </c>
      <c r="D34" s="43" t="str">
        <f>_xlfn.TEXTJOIN(", ",TRUE,E34:AR34)</f>
        <v/>
      </c>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77"/>
      <c r="AT34" s="78"/>
    </row>
    <row r="35" spans="1:46" ht="65.25" customHeight="1" thickBot="1" x14ac:dyDescent="0.3">
      <c r="A35" s="456">
        <v>1.8</v>
      </c>
      <c r="B35" s="451" t="s">
        <v>261</v>
      </c>
      <c r="C35" s="454" t="s">
        <v>440</v>
      </c>
      <c r="D35" s="455"/>
      <c r="E35" s="433"/>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5"/>
      <c r="AS35" s="77"/>
      <c r="AT35" s="78"/>
    </row>
    <row r="36" spans="1:46" ht="15" customHeight="1" x14ac:dyDescent="0.25">
      <c r="A36" s="457"/>
      <c r="B36" s="452"/>
      <c r="C36" s="347" t="s">
        <v>263</v>
      </c>
      <c r="D36" s="202"/>
      <c r="E36" s="436"/>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8"/>
      <c r="AS36" s="77"/>
      <c r="AT36" s="78"/>
    </row>
    <row r="37" spans="1:46" ht="15" customHeight="1" x14ac:dyDescent="0.25">
      <c r="A37" s="457"/>
      <c r="B37" s="452"/>
      <c r="C37" s="200" t="s">
        <v>255</v>
      </c>
      <c r="D37" s="253"/>
      <c r="E37" s="436"/>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437"/>
      <c r="AJ37" s="437"/>
      <c r="AK37" s="437"/>
      <c r="AL37" s="437"/>
      <c r="AM37" s="437"/>
      <c r="AN37" s="437"/>
      <c r="AO37" s="437"/>
      <c r="AP37" s="437"/>
      <c r="AQ37" s="437"/>
      <c r="AR37" s="438"/>
      <c r="AS37" s="77"/>
      <c r="AT37" s="78"/>
    </row>
    <row r="38" spans="1:46" ht="15" customHeight="1" x14ac:dyDescent="0.25">
      <c r="A38" s="457"/>
      <c r="B38" s="452"/>
      <c r="C38" s="200" t="s">
        <v>264</v>
      </c>
      <c r="D38" s="253"/>
      <c r="E38" s="436"/>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c r="AF38" s="437"/>
      <c r="AG38" s="437"/>
      <c r="AH38" s="437"/>
      <c r="AI38" s="437"/>
      <c r="AJ38" s="437"/>
      <c r="AK38" s="437"/>
      <c r="AL38" s="437"/>
      <c r="AM38" s="437"/>
      <c r="AN38" s="437"/>
      <c r="AO38" s="437"/>
      <c r="AP38" s="437"/>
      <c r="AQ38" s="437"/>
      <c r="AR38" s="438"/>
      <c r="AS38" s="77"/>
      <c r="AT38" s="78"/>
    </row>
    <row r="39" spans="1:46" ht="15" customHeight="1" x14ac:dyDescent="0.25">
      <c r="A39" s="457"/>
      <c r="B39" s="452"/>
      <c r="C39" s="200" t="s">
        <v>265</v>
      </c>
      <c r="D39" s="253"/>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7"/>
      <c r="AM39" s="437"/>
      <c r="AN39" s="437"/>
      <c r="AO39" s="437"/>
      <c r="AP39" s="437"/>
      <c r="AQ39" s="437"/>
      <c r="AR39" s="438"/>
      <c r="AS39" s="77"/>
      <c r="AT39" s="78"/>
    </row>
    <row r="40" spans="1:46" ht="15" customHeight="1" x14ac:dyDescent="0.25">
      <c r="A40" s="457"/>
      <c r="B40" s="452"/>
      <c r="C40" s="200" t="s">
        <v>244</v>
      </c>
      <c r="D40" s="253"/>
      <c r="E40" s="436"/>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8"/>
      <c r="AS40" s="77"/>
      <c r="AT40" s="78"/>
    </row>
    <row r="41" spans="1:46" ht="15" customHeight="1" x14ac:dyDescent="0.25">
      <c r="A41" s="457"/>
      <c r="B41" s="452"/>
      <c r="C41" s="200" t="s">
        <v>247</v>
      </c>
      <c r="D41" s="82"/>
      <c r="E41" s="436"/>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c r="AQ41" s="437"/>
      <c r="AR41" s="438"/>
      <c r="AS41" s="77"/>
      <c r="AT41" s="78"/>
    </row>
    <row r="42" spans="1:46" ht="15" customHeight="1" x14ac:dyDescent="0.25">
      <c r="A42" s="457"/>
      <c r="B42" s="452"/>
      <c r="C42" s="200" t="s">
        <v>245</v>
      </c>
      <c r="D42" s="81"/>
      <c r="E42" s="436"/>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c r="AO42" s="437"/>
      <c r="AP42" s="437"/>
      <c r="AQ42" s="437"/>
      <c r="AR42" s="438"/>
      <c r="AS42" s="77"/>
      <c r="AT42" s="78"/>
    </row>
    <row r="43" spans="1:46" ht="15" customHeight="1" x14ac:dyDescent="0.25">
      <c r="A43" s="457"/>
      <c r="B43" s="452"/>
      <c r="C43" s="200" t="s">
        <v>266</v>
      </c>
      <c r="D43" s="81"/>
      <c r="E43" s="436"/>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8"/>
      <c r="AS43" s="77"/>
      <c r="AT43" s="78"/>
    </row>
    <row r="44" spans="1:46" ht="15" customHeight="1" x14ac:dyDescent="0.25">
      <c r="A44" s="457"/>
      <c r="B44" s="452"/>
      <c r="C44" s="200" t="s">
        <v>267</v>
      </c>
      <c r="D44" s="81"/>
      <c r="E44" s="436"/>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8"/>
      <c r="AS44" s="77"/>
      <c r="AT44" s="78"/>
    </row>
    <row r="45" spans="1:46" ht="15" customHeight="1" x14ac:dyDescent="0.25">
      <c r="A45" s="457"/>
      <c r="B45" s="452"/>
      <c r="C45" s="200" t="s">
        <v>248</v>
      </c>
      <c r="D45" s="81"/>
      <c r="E45" s="436"/>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437"/>
      <c r="AN45" s="437"/>
      <c r="AO45" s="437"/>
      <c r="AP45" s="437"/>
      <c r="AQ45" s="437"/>
      <c r="AR45" s="438"/>
      <c r="AS45" s="77"/>
      <c r="AT45" s="78"/>
    </row>
    <row r="46" spans="1:46" ht="15" customHeight="1" x14ac:dyDescent="0.25">
      <c r="A46" s="457"/>
      <c r="B46" s="452"/>
      <c r="C46" s="200" t="s">
        <v>249</v>
      </c>
      <c r="D46" s="81"/>
      <c r="E46" s="436"/>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8"/>
      <c r="AS46" s="77"/>
      <c r="AT46" s="78"/>
    </row>
    <row r="47" spans="1:46" ht="15" customHeight="1" x14ac:dyDescent="0.25">
      <c r="A47" s="457"/>
      <c r="B47" s="452"/>
      <c r="C47" s="200" t="s">
        <v>250</v>
      </c>
      <c r="D47" s="81"/>
      <c r="E47" s="436"/>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8"/>
      <c r="AS47" s="77"/>
      <c r="AT47" s="78"/>
    </row>
    <row r="48" spans="1:46" ht="15" customHeight="1" thickBot="1" x14ac:dyDescent="0.3">
      <c r="A48" s="458"/>
      <c r="B48" s="453"/>
      <c r="C48" s="197" t="s">
        <v>251</v>
      </c>
      <c r="D48" s="43" t="s">
        <v>441</v>
      </c>
      <c r="E48" s="439"/>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c r="AI48" s="440"/>
      <c r="AJ48" s="440"/>
      <c r="AK48" s="440"/>
      <c r="AL48" s="440"/>
      <c r="AM48" s="440"/>
      <c r="AN48" s="440"/>
      <c r="AO48" s="440"/>
      <c r="AP48" s="440"/>
      <c r="AQ48" s="440"/>
      <c r="AR48" s="441"/>
      <c r="AS48" s="77"/>
      <c r="AT48" s="78"/>
    </row>
    <row r="49" spans="1:46" ht="90.75" thickBot="1" x14ac:dyDescent="0.3">
      <c r="A49" s="321">
        <v>1.1000000000000001</v>
      </c>
      <c r="B49" s="83" t="s">
        <v>442</v>
      </c>
      <c r="C49" s="85" t="s">
        <v>270</v>
      </c>
      <c r="D49" s="215"/>
      <c r="E49" s="442"/>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443"/>
      <c r="AO49" s="443"/>
      <c r="AP49" s="443"/>
      <c r="AQ49" s="443"/>
      <c r="AR49" s="444"/>
      <c r="AS49" s="77"/>
      <c r="AT49" s="78"/>
    </row>
    <row r="50" spans="1:46" ht="17.100000000000001" customHeight="1" x14ac:dyDescent="0.25">
      <c r="A50" s="392">
        <v>1.1100000000000001</v>
      </c>
      <c r="B50" s="451" t="s">
        <v>271</v>
      </c>
      <c r="C50" s="459" t="s">
        <v>443</v>
      </c>
      <c r="D50" s="460"/>
      <c r="E50" s="445"/>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6"/>
      <c r="AL50" s="446"/>
      <c r="AM50" s="446"/>
      <c r="AN50" s="446"/>
      <c r="AO50" s="446"/>
      <c r="AP50" s="446"/>
      <c r="AQ50" s="446"/>
      <c r="AR50" s="447"/>
      <c r="AS50" s="77"/>
      <c r="AT50" s="78"/>
    </row>
    <row r="51" spans="1:46" ht="14.45" customHeight="1" x14ac:dyDescent="0.25">
      <c r="A51" s="382"/>
      <c r="B51" s="452"/>
      <c r="C51" s="203" t="s">
        <v>272</v>
      </c>
      <c r="D51" s="82"/>
      <c r="E51" s="445"/>
      <c r="F51" s="446"/>
      <c r="G51" s="446"/>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7"/>
      <c r="AS51" s="77"/>
      <c r="AT51" s="78"/>
    </row>
    <row r="52" spans="1:46" ht="15" customHeight="1" thickBot="1" x14ac:dyDescent="0.3">
      <c r="A52" s="383"/>
      <c r="B52" s="453"/>
      <c r="C52" s="204" t="s">
        <v>273</v>
      </c>
      <c r="D52" s="43"/>
      <c r="E52" s="448"/>
      <c r="F52" s="449"/>
      <c r="G52" s="449"/>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449"/>
      <c r="AI52" s="449"/>
      <c r="AJ52" s="449"/>
      <c r="AK52" s="449"/>
      <c r="AL52" s="449"/>
      <c r="AM52" s="449"/>
      <c r="AN52" s="449"/>
      <c r="AO52" s="449"/>
      <c r="AP52" s="449"/>
      <c r="AQ52" s="449"/>
      <c r="AR52" s="450"/>
      <c r="AS52" s="77"/>
      <c r="AT52" s="78"/>
    </row>
    <row r="53" spans="1:46" ht="43.5" customHeight="1" x14ac:dyDescent="0.25">
      <c r="A53" s="392">
        <v>1.1200000000000001</v>
      </c>
      <c r="B53" s="451" t="s">
        <v>274</v>
      </c>
      <c r="C53" s="459" t="s">
        <v>444</v>
      </c>
      <c r="D53" s="460"/>
      <c r="E53" s="442"/>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3"/>
      <c r="AP53" s="443"/>
      <c r="AQ53" s="443"/>
      <c r="AR53" s="444"/>
      <c r="AS53" s="77"/>
      <c r="AT53" s="78"/>
    </row>
    <row r="54" spans="1:46" ht="15.95" customHeight="1" x14ac:dyDescent="0.25">
      <c r="A54" s="382"/>
      <c r="B54" s="452"/>
      <c r="C54" s="246" t="s">
        <v>275</v>
      </c>
      <c r="D54" s="253"/>
      <c r="E54" s="445"/>
      <c r="F54" s="446"/>
      <c r="G54" s="446"/>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7"/>
      <c r="AS54" s="77"/>
      <c r="AT54" s="78"/>
    </row>
    <row r="55" spans="1:46" ht="14.45" customHeight="1" x14ac:dyDescent="0.25">
      <c r="A55" s="382"/>
      <c r="B55" s="452"/>
      <c r="C55" s="198" t="s">
        <v>445</v>
      </c>
      <c r="D55" s="253"/>
      <c r="E55" s="445"/>
      <c r="F55" s="446"/>
      <c r="G55" s="446"/>
      <c r="H55" s="446"/>
      <c r="I55" s="446"/>
      <c r="J55" s="446"/>
      <c r="K55" s="446"/>
      <c r="L55" s="446"/>
      <c r="M55" s="446"/>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6"/>
      <c r="AK55" s="446"/>
      <c r="AL55" s="446"/>
      <c r="AM55" s="446"/>
      <c r="AN55" s="446"/>
      <c r="AO55" s="446"/>
      <c r="AP55" s="446"/>
      <c r="AQ55" s="446"/>
      <c r="AR55" s="447"/>
      <c r="AS55" s="77"/>
      <c r="AT55" s="78"/>
    </row>
    <row r="56" spans="1:46" ht="14.45" customHeight="1" x14ac:dyDescent="0.25">
      <c r="A56" s="382"/>
      <c r="B56" s="452"/>
      <c r="C56" s="199" t="s">
        <v>277</v>
      </c>
      <c r="D56" s="253"/>
      <c r="E56" s="445"/>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7"/>
      <c r="AS56" s="77"/>
      <c r="AT56" s="78"/>
    </row>
    <row r="57" spans="1:46" ht="14.45" customHeight="1" x14ac:dyDescent="0.25">
      <c r="A57" s="382"/>
      <c r="B57" s="452"/>
      <c r="C57" s="199" t="s">
        <v>278</v>
      </c>
      <c r="D57" s="253"/>
      <c r="E57" s="445"/>
      <c r="F57" s="446"/>
      <c r="G57" s="446"/>
      <c r="H57" s="446"/>
      <c r="I57" s="446"/>
      <c r="J57" s="446"/>
      <c r="K57" s="446"/>
      <c r="L57" s="446"/>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K57" s="446"/>
      <c r="AL57" s="446"/>
      <c r="AM57" s="446"/>
      <c r="AN57" s="446"/>
      <c r="AO57" s="446"/>
      <c r="AP57" s="446"/>
      <c r="AQ57" s="446"/>
      <c r="AR57" s="447"/>
      <c r="AS57" s="77"/>
      <c r="AT57" s="78"/>
    </row>
    <row r="58" spans="1:46" ht="30" x14ac:dyDescent="0.25">
      <c r="A58" s="382"/>
      <c r="B58" s="452"/>
      <c r="C58" s="199" t="s">
        <v>279</v>
      </c>
      <c r="D58" s="253"/>
      <c r="E58" s="445"/>
      <c r="F58" s="446"/>
      <c r="G58" s="446"/>
      <c r="H58" s="446"/>
      <c r="I58" s="446"/>
      <c r="J58" s="446"/>
      <c r="K58" s="446"/>
      <c r="L58" s="446"/>
      <c r="M58" s="446"/>
      <c r="N58" s="446"/>
      <c r="O58" s="446"/>
      <c r="P58" s="446"/>
      <c r="Q58" s="446"/>
      <c r="R58" s="446"/>
      <c r="S58" s="446"/>
      <c r="T58" s="446"/>
      <c r="U58" s="446"/>
      <c r="V58" s="446"/>
      <c r="W58" s="446"/>
      <c r="X58" s="446"/>
      <c r="Y58" s="446"/>
      <c r="Z58" s="446"/>
      <c r="AA58" s="446"/>
      <c r="AB58" s="446"/>
      <c r="AC58" s="446"/>
      <c r="AD58" s="446"/>
      <c r="AE58" s="446"/>
      <c r="AF58" s="446"/>
      <c r="AG58" s="446"/>
      <c r="AH58" s="446"/>
      <c r="AI58" s="446"/>
      <c r="AJ58" s="446"/>
      <c r="AK58" s="446"/>
      <c r="AL58" s="446"/>
      <c r="AM58" s="446"/>
      <c r="AN58" s="446"/>
      <c r="AO58" s="446"/>
      <c r="AP58" s="446"/>
      <c r="AQ58" s="446"/>
      <c r="AR58" s="447"/>
      <c r="AS58" s="77"/>
      <c r="AT58" s="78"/>
    </row>
    <row r="59" spans="1:46" ht="14.45" customHeight="1" x14ac:dyDescent="0.25">
      <c r="A59" s="382"/>
      <c r="B59" s="452"/>
      <c r="C59" s="199" t="s">
        <v>280</v>
      </c>
      <c r="D59" s="253"/>
      <c r="E59" s="445"/>
      <c r="F59" s="446"/>
      <c r="G59" s="446"/>
      <c r="H59" s="446"/>
      <c r="I59" s="446"/>
      <c r="J59" s="446"/>
      <c r="K59" s="446"/>
      <c r="L59" s="446"/>
      <c r="M59" s="446"/>
      <c r="N59" s="446"/>
      <c r="O59" s="446"/>
      <c r="P59" s="446"/>
      <c r="Q59" s="446"/>
      <c r="R59" s="446"/>
      <c r="S59" s="446"/>
      <c r="T59" s="446"/>
      <c r="U59" s="446"/>
      <c r="V59" s="446"/>
      <c r="W59" s="446"/>
      <c r="X59" s="446"/>
      <c r="Y59" s="446"/>
      <c r="Z59" s="446"/>
      <c r="AA59" s="446"/>
      <c r="AB59" s="446"/>
      <c r="AC59" s="446"/>
      <c r="AD59" s="446"/>
      <c r="AE59" s="446"/>
      <c r="AF59" s="446"/>
      <c r="AG59" s="446"/>
      <c r="AH59" s="446"/>
      <c r="AI59" s="446"/>
      <c r="AJ59" s="446"/>
      <c r="AK59" s="446"/>
      <c r="AL59" s="446"/>
      <c r="AM59" s="446"/>
      <c r="AN59" s="446"/>
      <c r="AO59" s="446"/>
      <c r="AP59" s="446"/>
      <c r="AQ59" s="446"/>
      <c r="AR59" s="447"/>
      <c r="AS59" s="77"/>
      <c r="AT59" s="78"/>
    </row>
    <row r="60" spans="1:46" ht="14.45" customHeight="1" x14ac:dyDescent="0.25">
      <c r="A60" s="382"/>
      <c r="B60" s="452"/>
      <c r="C60" s="199" t="s">
        <v>281</v>
      </c>
      <c r="D60" s="253"/>
      <c r="E60" s="445"/>
      <c r="F60" s="446"/>
      <c r="G60" s="446"/>
      <c r="H60" s="446"/>
      <c r="I60" s="446"/>
      <c r="J60" s="446"/>
      <c r="K60" s="446"/>
      <c r="L60" s="446"/>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446"/>
      <c r="AJ60" s="446"/>
      <c r="AK60" s="446"/>
      <c r="AL60" s="446"/>
      <c r="AM60" s="446"/>
      <c r="AN60" s="446"/>
      <c r="AO60" s="446"/>
      <c r="AP60" s="446"/>
      <c r="AQ60" s="446"/>
      <c r="AR60" s="447"/>
      <c r="AS60" s="77"/>
      <c r="AT60" s="78"/>
    </row>
    <row r="61" spans="1:46" ht="14.45" customHeight="1" x14ac:dyDescent="0.25">
      <c r="A61" s="382"/>
      <c r="B61" s="452"/>
      <c r="C61" s="199" t="s">
        <v>282</v>
      </c>
      <c r="D61" s="81"/>
      <c r="E61" s="445"/>
      <c r="F61" s="446"/>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446"/>
      <c r="AI61" s="446"/>
      <c r="AJ61" s="446"/>
      <c r="AK61" s="446"/>
      <c r="AL61" s="446"/>
      <c r="AM61" s="446"/>
      <c r="AN61" s="446"/>
      <c r="AO61" s="446"/>
      <c r="AP61" s="446"/>
      <c r="AQ61" s="446"/>
      <c r="AR61" s="447"/>
      <c r="AS61" s="77"/>
      <c r="AT61" s="78"/>
    </row>
    <row r="62" spans="1:46" ht="31.5" customHeight="1" x14ac:dyDescent="0.25">
      <c r="A62" s="382"/>
      <c r="B62" s="452"/>
      <c r="C62" s="199" t="s">
        <v>446</v>
      </c>
      <c r="D62" s="81"/>
      <c r="E62" s="445"/>
      <c r="F62" s="446"/>
      <c r="G62" s="446"/>
      <c r="H62" s="446"/>
      <c r="I62" s="446"/>
      <c r="J62" s="446"/>
      <c r="K62" s="446"/>
      <c r="L62" s="446"/>
      <c r="M62" s="446"/>
      <c r="N62" s="446"/>
      <c r="O62" s="446"/>
      <c r="P62" s="446"/>
      <c r="Q62" s="446"/>
      <c r="R62" s="446"/>
      <c r="S62" s="446"/>
      <c r="T62" s="446"/>
      <c r="U62" s="446"/>
      <c r="V62" s="446"/>
      <c r="W62" s="446"/>
      <c r="X62" s="446"/>
      <c r="Y62" s="446"/>
      <c r="Z62" s="446"/>
      <c r="AA62" s="446"/>
      <c r="AB62" s="446"/>
      <c r="AC62" s="446"/>
      <c r="AD62" s="446"/>
      <c r="AE62" s="446"/>
      <c r="AF62" s="446"/>
      <c r="AG62" s="446"/>
      <c r="AH62" s="446"/>
      <c r="AI62" s="446"/>
      <c r="AJ62" s="446"/>
      <c r="AK62" s="446"/>
      <c r="AL62" s="446"/>
      <c r="AM62" s="446"/>
      <c r="AN62" s="446"/>
      <c r="AO62" s="446"/>
      <c r="AP62" s="446"/>
      <c r="AQ62" s="446"/>
      <c r="AR62" s="447"/>
      <c r="AS62" s="77"/>
      <c r="AT62" s="78"/>
    </row>
    <row r="63" spans="1:46" ht="14.45" customHeight="1" x14ac:dyDescent="0.25">
      <c r="A63" s="382"/>
      <c r="B63" s="452"/>
      <c r="C63" s="199" t="s">
        <v>284</v>
      </c>
      <c r="D63" s="81"/>
      <c r="E63" s="445"/>
      <c r="F63" s="446"/>
      <c r="G63" s="446"/>
      <c r="H63" s="446"/>
      <c r="I63" s="446"/>
      <c r="J63" s="446"/>
      <c r="K63" s="446"/>
      <c r="L63" s="446"/>
      <c r="M63" s="446"/>
      <c r="N63" s="446"/>
      <c r="O63" s="446"/>
      <c r="P63" s="446"/>
      <c r="Q63" s="446"/>
      <c r="R63" s="446"/>
      <c r="S63" s="446"/>
      <c r="T63" s="446"/>
      <c r="U63" s="446"/>
      <c r="V63" s="446"/>
      <c r="W63" s="446"/>
      <c r="X63" s="446"/>
      <c r="Y63" s="446"/>
      <c r="Z63" s="446"/>
      <c r="AA63" s="446"/>
      <c r="AB63" s="446"/>
      <c r="AC63" s="446"/>
      <c r="AD63" s="446"/>
      <c r="AE63" s="446"/>
      <c r="AF63" s="446"/>
      <c r="AG63" s="446"/>
      <c r="AH63" s="446"/>
      <c r="AI63" s="446"/>
      <c r="AJ63" s="446"/>
      <c r="AK63" s="446"/>
      <c r="AL63" s="446"/>
      <c r="AM63" s="446"/>
      <c r="AN63" s="446"/>
      <c r="AO63" s="446"/>
      <c r="AP63" s="446"/>
      <c r="AQ63" s="446"/>
      <c r="AR63" s="447"/>
      <c r="AS63" s="77"/>
      <c r="AT63" s="78"/>
    </row>
    <row r="64" spans="1:46" ht="45" x14ac:dyDescent="0.25">
      <c r="A64" s="382"/>
      <c r="B64" s="452"/>
      <c r="C64" s="199" t="s">
        <v>285</v>
      </c>
      <c r="D64" s="81"/>
      <c r="E64" s="445"/>
      <c r="F64" s="446"/>
      <c r="G64" s="446"/>
      <c r="H64" s="446"/>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7"/>
      <c r="AS64" s="77"/>
      <c r="AT64" s="78"/>
    </row>
    <row r="65" spans="1:46" ht="14.45" customHeight="1" x14ac:dyDescent="0.25">
      <c r="A65" s="382"/>
      <c r="B65" s="452"/>
      <c r="C65" s="199" t="s">
        <v>250</v>
      </c>
      <c r="D65" s="81"/>
      <c r="E65" s="445"/>
      <c r="F65" s="446"/>
      <c r="G65" s="446"/>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c r="AK65" s="446"/>
      <c r="AL65" s="446"/>
      <c r="AM65" s="446"/>
      <c r="AN65" s="446"/>
      <c r="AO65" s="446"/>
      <c r="AP65" s="446"/>
      <c r="AQ65" s="446"/>
      <c r="AR65" s="447"/>
      <c r="AS65" s="77"/>
      <c r="AT65" s="78"/>
    </row>
    <row r="66" spans="1:46" ht="15" customHeight="1" thickBot="1" x14ac:dyDescent="0.3">
      <c r="A66" s="383"/>
      <c r="B66" s="453"/>
      <c r="C66" s="205" t="s">
        <v>251</v>
      </c>
      <c r="D66" s="57"/>
      <c r="E66" s="448"/>
      <c r="F66" s="449"/>
      <c r="G66" s="449"/>
      <c r="H66" s="449"/>
      <c r="I66" s="449"/>
      <c r="J66" s="449"/>
      <c r="K66" s="449"/>
      <c r="L66" s="449"/>
      <c r="M66" s="449"/>
      <c r="N66" s="449"/>
      <c r="O66" s="449"/>
      <c r="P66" s="449"/>
      <c r="Q66" s="449"/>
      <c r="R66" s="449"/>
      <c r="S66" s="449"/>
      <c r="T66" s="449"/>
      <c r="U66" s="449"/>
      <c r="V66" s="449"/>
      <c r="W66" s="449"/>
      <c r="X66" s="449"/>
      <c r="Y66" s="449"/>
      <c r="Z66" s="449"/>
      <c r="AA66" s="449"/>
      <c r="AB66" s="449"/>
      <c r="AC66" s="449"/>
      <c r="AD66" s="449"/>
      <c r="AE66" s="449"/>
      <c r="AF66" s="449"/>
      <c r="AG66" s="449"/>
      <c r="AH66" s="449"/>
      <c r="AI66" s="449"/>
      <c r="AJ66" s="449"/>
      <c r="AK66" s="449"/>
      <c r="AL66" s="449"/>
      <c r="AM66" s="449"/>
      <c r="AN66" s="449"/>
      <c r="AO66" s="449"/>
      <c r="AP66" s="449"/>
      <c r="AQ66" s="449"/>
      <c r="AR66" s="450"/>
      <c r="AS66" s="77"/>
      <c r="AT66" s="78"/>
    </row>
    <row r="67" spans="1:46" x14ac:dyDescent="0.25">
      <c r="C67" s="38"/>
    </row>
    <row r="68" spans="1:46" x14ac:dyDescent="0.25">
      <c r="C68" s="39"/>
    </row>
  </sheetData>
  <mergeCells count="37">
    <mergeCell ref="E26:AR26"/>
    <mergeCell ref="I6:L7"/>
    <mergeCell ref="M6:P7"/>
    <mergeCell ref="Q6:T7"/>
    <mergeCell ref="U6:X7"/>
    <mergeCell ref="Y6:AB7"/>
    <mergeCell ref="AC6:AF7"/>
    <mergeCell ref="AG6:AJ7"/>
    <mergeCell ref="AK6:AN7"/>
    <mergeCell ref="AO6:AR7"/>
    <mergeCell ref="E1:H2"/>
    <mergeCell ref="E6:H7"/>
    <mergeCell ref="B9:B12"/>
    <mergeCell ref="A9:A12"/>
    <mergeCell ref="A1:D2"/>
    <mergeCell ref="A4:A5"/>
    <mergeCell ref="B4:B5"/>
    <mergeCell ref="C4:C5"/>
    <mergeCell ref="C9:D9"/>
    <mergeCell ref="A35:A48"/>
    <mergeCell ref="C53:D53"/>
    <mergeCell ref="C50:D50"/>
    <mergeCell ref="A13:A25"/>
    <mergeCell ref="B13:B25"/>
    <mergeCell ref="C13:D13"/>
    <mergeCell ref="A26:A34"/>
    <mergeCell ref="B26:B34"/>
    <mergeCell ref="C26:D26"/>
    <mergeCell ref="A50:A52"/>
    <mergeCell ref="A53:A66"/>
    <mergeCell ref="E35:AR48"/>
    <mergeCell ref="E49:AR52"/>
    <mergeCell ref="E53:AR66"/>
    <mergeCell ref="B53:B66"/>
    <mergeCell ref="B50:B52"/>
    <mergeCell ref="C35:D35"/>
    <mergeCell ref="B35:B4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'Data Validation'!$A$2:$A$7</xm:f>
          </x14:formula1>
          <xm:sqref>D6</xm:sqref>
        </x14:dataValidation>
        <x14:dataValidation type="list" allowBlank="1" showInputMessage="1" showErrorMessage="1" xr:uid="{7845C471-A254-4AED-AFA9-E3D2455AD8CE}">
          <x14:formula1>
            <xm:f>'Data Validation'!$H$3:$H$8</xm:f>
          </x14:formula1>
          <xm:sqref>D36:D47</xm:sqref>
        </x14:dataValidation>
        <x14:dataValidation type="list" allowBlank="1" showInputMessage="1" showErrorMessage="1" xr:uid="{F8A5D914-C281-4CA7-9DED-7588FDDE077A}">
          <x14:formula1>
            <xm:f>'Data Validation'!$B$2:$B$4</xm:f>
          </x14:formula1>
          <xm:sqref>D51:D52 D54:D65 D49</xm:sqref>
        </x14:dataValidation>
        <x14:dataValidation type="list" allowBlank="1" showInputMessage="1" showErrorMessage="1" xr:uid="{00000000-0002-0000-0300-000000000000}">
          <x14:formula1>
            <xm:f>'Data Validation'!$C$2:$C$28</xm:f>
          </x14:formula1>
          <xm:sqref>F4:AR4 E4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sheetPr>
  <dimension ref="A1:AU20"/>
  <sheetViews>
    <sheetView zoomScale="90" zoomScaleNormal="90" workbookViewId="0">
      <pane xSplit="4" ySplit="2" topLeftCell="E3" activePane="bottomRight" state="frozen"/>
      <selection pane="topRight" activeCell="E1" sqref="E1"/>
      <selection pane="bottomLeft" activeCell="A2" sqref="A2"/>
      <selection pane="bottomRight" activeCell="D21" sqref="D21"/>
    </sheetView>
  </sheetViews>
  <sheetFormatPr defaultColWidth="8.85546875" defaultRowHeight="15" x14ac:dyDescent="0.25"/>
  <cols>
    <col min="1" max="1" width="18.28515625" style="96" customWidth="1"/>
    <col min="2" max="2" width="31.28515625" style="96" customWidth="1"/>
    <col min="3" max="3" width="61.7109375" style="93" customWidth="1"/>
    <col min="4" max="4" width="35.28515625" style="93" customWidth="1"/>
    <col min="5" max="5" width="18.42578125" style="103" customWidth="1"/>
    <col min="6" max="6" width="17.7109375" style="93" customWidth="1"/>
    <col min="7" max="7" width="14.7109375" style="93" customWidth="1"/>
    <col min="8" max="8" width="15.5703125" style="93" customWidth="1"/>
    <col min="9" max="9" width="15.5703125" style="93" hidden="1" customWidth="1"/>
    <col min="10" max="10" width="14.42578125" style="93" hidden="1" customWidth="1"/>
    <col min="11" max="43" width="15.28515625" style="93" hidden="1" customWidth="1"/>
    <col min="44" max="44" width="14.85546875" style="93" hidden="1" customWidth="1"/>
    <col min="45" max="45" width="21.42578125" style="93" customWidth="1"/>
    <col min="46" max="46" width="26.7109375" style="93" customWidth="1"/>
    <col min="47" max="48" width="8.85546875" style="93"/>
    <col min="49" max="49" width="10.42578125" style="93" customWidth="1"/>
    <col min="50" max="50" width="11.7109375" style="93" bestFit="1" customWidth="1"/>
    <col min="51" max="16384" width="8.85546875" style="93"/>
  </cols>
  <sheetData>
    <row r="1" spans="1:47" ht="15.75" thickBot="1" x14ac:dyDescent="0.3">
      <c r="E1" s="490" t="s">
        <v>447</v>
      </c>
      <c r="F1" s="490"/>
      <c r="G1" s="490"/>
      <c r="H1" s="490"/>
      <c r="AT1" s="97"/>
    </row>
    <row r="2" spans="1:47" ht="45.75" thickBot="1" x14ac:dyDescent="0.3">
      <c r="A2" s="59" t="s">
        <v>213</v>
      </c>
      <c r="B2" s="60" t="s">
        <v>214</v>
      </c>
      <c r="C2" s="50" t="s">
        <v>215</v>
      </c>
      <c r="D2" s="52" t="s">
        <v>448</v>
      </c>
      <c r="E2" s="98" t="str">
        <f>'Form 1 SA &amp; Consortium'!E3</f>
        <v>Partner Organization 1 (CM1)</v>
      </c>
      <c r="F2" s="98" t="str">
        <f>'Form 1 SA &amp; Consortium'!F3</f>
        <v>Partner Organization 2 (CM2)</v>
      </c>
      <c r="G2" s="98" t="str">
        <f>'Form 1 SA &amp; Consortium'!G3</f>
        <v>Partner Organization 3 (CM3)</v>
      </c>
      <c r="H2" s="98" t="str">
        <f>'Form 1 SA &amp; Consortium'!H3</f>
        <v>Partner Organization 4 (CM4)</v>
      </c>
      <c r="I2" s="98" t="str">
        <f>'Form 1 SA &amp; Consortium'!I3</f>
        <v>Partner Organization 5 (Name)</v>
      </c>
      <c r="J2" s="98" t="str">
        <f>'Form 1 SA &amp; Consortium'!J3</f>
        <v>Partner Organization 6 (Name)</v>
      </c>
      <c r="K2" s="98" t="str">
        <f>'Form 1 SA &amp; Consortium'!K3</f>
        <v xml:space="preserve">Partner Organization 7 (Name) </v>
      </c>
      <c r="L2" s="98" t="str">
        <f>'Form 1 SA &amp; Consortium'!L3</f>
        <v>Partner Organization 8 (Name)</v>
      </c>
      <c r="M2" s="98" t="str">
        <f>'Form 1 SA &amp; Consortium'!M3</f>
        <v>Partner Organization 9 (Name)</v>
      </c>
      <c r="N2" s="98" t="str">
        <f>'Form 1 SA &amp; Consortium'!N3</f>
        <v>Partner Organization 10 (Name)</v>
      </c>
      <c r="O2" s="98" t="str">
        <f>'Form 1 SA &amp; Consortium'!O3</f>
        <v xml:space="preserve">Partner Organization 11 (Name) </v>
      </c>
      <c r="P2" s="98" t="str">
        <f>'Form 1 SA &amp; Consortium'!P3</f>
        <v>Partner Organization 12 (Name)</v>
      </c>
      <c r="Q2" s="98" t="str">
        <f>'Form 1 SA &amp; Consortium'!Q3</f>
        <v>Partner Organization 13 (Name)</v>
      </c>
      <c r="R2" s="98" t="str">
        <f>'Form 1 SA &amp; Consortium'!R3</f>
        <v>Partner Organization 14 (Name)</v>
      </c>
      <c r="S2" s="98" t="str">
        <f>'Form 1 SA &amp; Consortium'!S3</f>
        <v xml:space="preserve">Partner Organization 15 (Name) </v>
      </c>
      <c r="T2" s="98" t="str">
        <f>'Form 1 SA &amp; Consortium'!T3</f>
        <v>Partner Organization 16 (Name)</v>
      </c>
      <c r="U2" s="98" t="str">
        <f>'Form 1 SA &amp; Consortium'!U3</f>
        <v>Partner Organization 17 (Name)</v>
      </c>
      <c r="V2" s="98" t="str">
        <f>'Form 1 SA &amp; Consortium'!V3</f>
        <v>Partner Organization 18 (Name)</v>
      </c>
      <c r="W2" s="98" t="str">
        <f>'Form 1 SA &amp; Consortium'!W3</f>
        <v xml:space="preserve">Partner Organization 19 (Name) </v>
      </c>
      <c r="X2" s="98" t="str">
        <f>'Form 1 SA &amp; Consortium'!X3</f>
        <v>Partner Organization 20 (Name)</v>
      </c>
      <c r="Y2" s="98" t="str">
        <f>'Form 1 SA &amp; Consortium'!Y3</f>
        <v>Partner Organization 21 (Name)</v>
      </c>
      <c r="Z2" s="98" t="str">
        <f>'Form 1 SA &amp; Consortium'!Z3</f>
        <v>Partner Organization 22 (Name)</v>
      </c>
      <c r="AA2" s="98" t="str">
        <f>'Form 1 SA &amp; Consortium'!AA3</f>
        <v xml:space="preserve">Partner Organization 23 (Name) </v>
      </c>
      <c r="AB2" s="98" t="str">
        <f>'Form 1 SA &amp; Consortium'!AB3</f>
        <v>Partner Organization 24 (Name)</v>
      </c>
      <c r="AC2" s="98" t="str">
        <f>'Form 1 SA &amp; Consortium'!AC3</f>
        <v>Partner Organization 25 (Name)</v>
      </c>
      <c r="AD2" s="98" t="str">
        <f>'Form 1 SA &amp; Consortium'!AD3</f>
        <v>Partner Organization 26 (Name)</v>
      </c>
      <c r="AE2" s="98" t="str">
        <f>'Form 1 SA &amp; Consortium'!AE3</f>
        <v xml:space="preserve">Partner Organization 27 (Name) </v>
      </c>
      <c r="AF2" s="98" t="str">
        <f>'Form 1 SA &amp; Consortium'!AF3</f>
        <v>Partner Organization 28 (Name)</v>
      </c>
      <c r="AG2" s="98" t="str">
        <f>'Form 1 SA &amp; Consortium'!AG3</f>
        <v>Partner Organization 29 (Name)</v>
      </c>
      <c r="AH2" s="98" t="str">
        <f>'Form 1 SA &amp; Consortium'!AH3</f>
        <v>Partner Organization 30 (Name)</v>
      </c>
      <c r="AI2" s="98" t="str">
        <f>'Form 1 SA &amp; Consortium'!AI3</f>
        <v xml:space="preserve">Partner Organization 31 (Name) </v>
      </c>
      <c r="AJ2" s="98" t="str">
        <f>'Form 1 SA &amp; Consortium'!AJ3</f>
        <v>Partner Organization 32 (Name)</v>
      </c>
      <c r="AK2" s="98" t="str">
        <f>'Form 1 SA &amp; Consortium'!AK3</f>
        <v>Partner Organization 33 (Name)</v>
      </c>
      <c r="AL2" s="98" t="str">
        <f>'Form 1 SA &amp; Consortium'!AL3</f>
        <v>Partner Organization 34 (Name)</v>
      </c>
      <c r="AM2" s="98" t="str">
        <f>'Form 1 SA &amp; Consortium'!AM3</f>
        <v>Partner Organization 35 (Name)</v>
      </c>
      <c r="AN2" s="98" t="str">
        <f>'Form 1 SA &amp; Consortium'!AN3</f>
        <v xml:space="preserve">Partner Organization 36 (Name) </v>
      </c>
      <c r="AO2" s="98" t="str">
        <f>'Form 1 SA &amp; Consortium'!AO3</f>
        <v>Partner Organization 37 (Name)</v>
      </c>
      <c r="AP2" s="98" t="str">
        <f>'Form 1 SA &amp; Consortium'!AP3</f>
        <v>Partner Organization 38 (Name)</v>
      </c>
      <c r="AQ2" s="98" t="str">
        <f>'Form 1 SA &amp; Consortium'!AQ3</f>
        <v>Partner Organization 39 (Name)</v>
      </c>
      <c r="AR2" s="98" t="str">
        <f>'Form 1 SA &amp; Consortium'!AR3</f>
        <v xml:space="preserve">Partner Organization 40 (Name) </v>
      </c>
      <c r="AS2" s="94" t="s">
        <v>427</v>
      </c>
      <c r="AT2" s="94" t="s">
        <v>428</v>
      </c>
    </row>
    <row r="3" spans="1:47" ht="45.75" thickBot="1" x14ac:dyDescent="0.3">
      <c r="A3" s="324">
        <v>2.13</v>
      </c>
      <c r="B3" s="322" t="s">
        <v>287</v>
      </c>
      <c r="C3" s="131" t="s">
        <v>288</v>
      </c>
      <c r="D3" s="129">
        <f>SUM(E3:AR3)</f>
        <v>0</v>
      </c>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100"/>
      <c r="AS3" s="101"/>
      <c r="AT3" s="102"/>
    </row>
    <row r="4" spans="1:47" ht="45.75" thickBot="1" x14ac:dyDescent="0.3">
      <c r="A4" s="294">
        <v>2.14</v>
      </c>
      <c r="B4" s="322" t="s">
        <v>289</v>
      </c>
      <c r="C4" s="180" t="s">
        <v>449</v>
      </c>
      <c r="D4" s="129">
        <f>SUM(E4:AR4)</f>
        <v>0</v>
      </c>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6"/>
      <c r="AS4" s="95"/>
      <c r="AT4" s="112"/>
    </row>
    <row r="5" spans="1:47" ht="45.75" thickBot="1" x14ac:dyDescent="0.3">
      <c r="A5" s="294">
        <v>2.15</v>
      </c>
      <c r="B5" s="178" t="s">
        <v>291</v>
      </c>
      <c r="C5" s="181" t="s">
        <v>450</v>
      </c>
      <c r="D5" s="108">
        <f t="shared" ref="D5" si="0">SUM(E5:AR5)</f>
        <v>0</v>
      </c>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6"/>
      <c r="AS5" s="95"/>
      <c r="AT5" s="112"/>
      <c r="AU5" s="103"/>
    </row>
    <row r="6" spans="1:47" s="133" customFormat="1" ht="30.75" thickBot="1" x14ac:dyDescent="0.3">
      <c r="A6" s="324">
        <v>2.16</v>
      </c>
      <c r="B6" s="323" t="s">
        <v>293</v>
      </c>
      <c r="C6" s="132" t="s">
        <v>294</v>
      </c>
      <c r="D6" s="129">
        <f>SUM(E6:AR6)</f>
        <v>0</v>
      </c>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7"/>
      <c r="AS6" s="130"/>
      <c r="AT6" s="111"/>
    </row>
    <row r="7" spans="1:47" ht="30.75" thickBot="1" x14ac:dyDescent="0.3">
      <c r="A7" s="484">
        <v>2.17</v>
      </c>
      <c r="B7" s="487" t="s">
        <v>295</v>
      </c>
      <c r="C7" s="243" t="s">
        <v>296</v>
      </c>
      <c r="D7" s="258">
        <f>SUM(E7:AR7)</f>
        <v>0</v>
      </c>
      <c r="E7" s="109"/>
      <c r="F7" s="109"/>
      <c r="G7" s="109"/>
      <c r="H7" s="11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95"/>
      <c r="AT7" s="112"/>
    </row>
    <row r="8" spans="1:47" x14ac:dyDescent="0.25">
      <c r="A8" s="485"/>
      <c r="B8" s="488"/>
      <c r="C8" s="116" t="s">
        <v>297</v>
      </c>
      <c r="D8" s="122">
        <f t="shared" ref="D8:D16" si="1">SUM(E8:AR8)</f>
        <v>0</v>
      </c>
      <c r="E8" s="109"/>
      <c r="F8" s="109"/>
      <c r="G8" s="109"/>
      <c r="H8" s="110"/>
      <c r="I8" s="109"/>
      <c r="J8" s="109"/>
      <c r="K8" s="109"/>
      <c r="L8" s="109"/>
      <c r="M8" s="109"/>
      <c r="N8" s="109"/>
      <c r="O8" s="109"/>
      <c r="P8" s="109"/>
      <c r="Q8" s="109"/>
      <c r="R8" s="109"/>
      <c r="S8" s="109"/>
      <c r="T8" s="109"/>
      <c r="U8" s="109"/>
      <c r="V8" s="109"/>
      <c r="W8" s="109"/>
      <c r="X8" s="110"/>
      <c r="Y8" s="109"/>
      <c r="Z8" s="109"/>
      <c r="AA8" s="109"/>
      <c r="AB8" s="109"/>
      <c r="AC8" s="109"/>
      <c r="AD8" s="109"/>
      <c r="AE8" s="109"/>
      <c r="AF8" s="109"/>
      <c r="AG8" s="109"/>
      <c r="AH8" s="109"/>
      <c r="AI8" s="109"/>
      <c r="AJ8" s="109"/>
      <c r="AK8" s="109"/>
      <c r="AL8" s="109"/>
      <c r="AM8" s="109"/>
      <c r="AN8" s="109"/>
      <c r="AO8" s="109"/>
      <c r="AP8" s="109"/>
      <c r="AQ8" s="109"/>
      <c r="AR8" s="120"/>
      <c r="AS8" s="113"/>
      <c r="AT8" s="114"/>
    </row>
    <row r="9" spans="1:47" x14ac:dyDescent="0.25">
      <c r="A9" s="485"/>
      <c r="B9" s="488"/>
      <c r="C9" s="116" t="s">
        <v>298</v>
      </c>
      <c r="D9" s="104">
        <f t="shared" si="1"/>
        <v>0</v>
      </c>
      <c r="E9" s="109"/>
      <c r="F9" s="109"/>
      <c r="G9" s="109"/>
      <c r="H9" s="110"/>
      <c r="I9" s="105"/>
      <c r="J9" s="105"/>
      <c r="K9" s="105"/>
      <c r="L9" s="105"/>
      <c r="M9" s="105"/>
      <c r="N9" s="105"/>
      <c r="O9" s="105"/>
      <c r="P9" s="105"/>
      <c r="Q9" s="105"/>
      <c r="R9" s="105"/>
      <c r="S9" s="105"/>
      <c r="T9" s="105"/>
      <c r="U9" s="105"/>
      <c r="V9" s="105"/>
      <c r="W9" s="105"/>
      <c r="X9" s="106"/>
      <c r="Y9" s="105"/>
      <c r="Z9" s="105"/>
      <c r="AA9" s="105"/>
      <c r="AB9" s="105"/>
      <c r="AC9" s="105"/>
      <c r="AD9" s="105"/>
      <c r="AE9" s="105"/>
      <c r="AF9" s="105"/>
      <c r="AG9" s="105"/>
      <c r="AH9" s="105"/>
      <c r="AI9" s="105"/>
      <c r="AJ9" s="105"/>
      <c r="AK9" s="105"/>
      <c r="AL9" s="105"/>
      <c r="AM9" s="105"/>
      <c r="AN9" s="105"/>
      <c r="AO9" s="105"/>
      <c r="AP9" s="105"/>
      <c r="AQ9" s="105"/>
      <c r="AR9" s="106"/>
      <c r="AS9" s="113"/>
      <c r="AT9" s="114"/>
    </row>
    <row r="10" spans="1:47" ht="30" x14ac:dyDescent="0.25">
      <c r="A10" s="485"/>
      <c r="B10" s="488"/>
      <c r="C10" s="116" t="s">
        <v>299</v>
      </c>
      <c r="D10" s="104">
        <f t="shared" si="1"/>
        <v>0</v>
      </c>
      <c r="E10" s="109"/>
      <c r="F10" s="109"/>
      <c r="G10" s="109"/>
      <c r="H10" s="110"/>
      <c r="I10" s="105"/>
      <c r="J10" s="105"/>
      <c r="K10" s="105"/>
      <c r="L10" s="105"/>
      <c r="M10" s="105"/>
      <c r="N10" s="105"/>
      <c r="O10" s="105"/>
      <c r="P10" s="105"/>
      <c r="Q10" s="105"/>
      <c r="R10" s="105"/>
      <c r="S10" s="105"/>
      <c r="T10" s="105"/>
      <c r="U10" s="105"/>
      <c r="V10" s="105"/>
      <c r="W10" s="105"/>
      <c r="X10" s="106"/>
      <c r="Y10" s="105"/>
      <c r="Z10" s="105"/>
      <c r="AA10" s="105"/>
      <c r="AB10" s="105"/>
      <c r="AC10" s="105"/>
      <c r="AD10" s="105"/>
      <c r="AE10" s="105"/>
      <c r="AF10" s="105"/>
      <c r="AG10" s="105"/>
      <c r="AH10" s="105"/>
      <c r="AI10" s="105"/>
      <c r="AJ10" s="105"/>
      <c r="AK10" s="105"/>
      <c r="AL10" s="105"/>
      <c r="AM10" s="105"/>
      <c r="AN10" s="105"/>
      <c r="AO10" s="105"/>
      <c r="AP10" s="105"/>
      <c r="AQ10" s="105"/>
      <c r="AR10" s="106"/>
      <c r="AS10" s="113"/>
      <c r="AT10" s="114"/>
    </row>
    <row r="11" spans="1:47" ht="30" x14ac:dyDescent="0.25">
      <c r="A11" s="485"/>
      <c r="B11" s="488"/>
      <c r="C11" s="107" t="s">
        <v>300</v>
      </c>
      <c r="D11" s="104">
        <f t="shared" si="1"/>
        <v>0</v>
      </c>
      <c r="E11" s="109"/>
      <c r="F11" s="109"/>
      <c r="G11" s="109"/>
      <c r="H11" s="110"/>
      <c r="I11" s="105"/>
      <c r="J11" s="105"/>
      <c r="K11" s="105"/>
      <c r="L11" s="105"/>
      <c r="M11" s="105"/>
      <c r="N11" s="105"/>
      <c r="O11" s="105"/>
      <c r="P11" s="105"/>
      <c r="Q11" s="105"/>
      <c r="R11" s="105"/>
      <c r="S11" s="105"/>
      <c r="T11" s="105"/>
      <c r="U11" s="105"/>
      <c r="V11" s="105"/>
      <c r="W11" s="105"/>
      <c r="X11" s="106"/>
      <c r="Y11" s="105"/>
      <c r="Z11" s="105"/>
      <c r="AA11" s="105"/>
      <c r="AB11" s="105"/>
      <c r="AC11" s="105"/>
      <c r="AD11" s="105"/>
      <c r="AE11" s="105"/>
      <c r="AF11" s="105"/>
      <c r="AG11" s="105"/>
      <c r="AH11" s="105"/>
      <c r="AI11" s="105"/>
      <c r="AJ11" s="105"/>
      <c r="AK11" s="105"/>
      <c r="AL11" s="105"/>
      <c r="AM11" s="105"/>
      <c r="AN11" s="105"/>
      <c r="AO11" s="105"/>
      <c r="AP11" s="105"/>
      <c r="AQ11" s="105"/>
      <c r="AR11" s="106"/>
      <c r="AS11" s="113"/>
      <c r="AT11" s="114"/>
    </row>
    <row r="12" spans="1:47" ht="30" x14ac:dyDescent="0.25">
      <c r="A12" s="485"/>
      <c r="B12" s="488"/>
      <c r="C12" s="115" t="s">
        <v>301</v>
      </c>
      <c r="D12" s="104">
        <f t="shared" si="1"/>
        <v>0</v>
      </c>
      <c r="E12" s="109"/>
      <c r="F12" s="109"/>
      <c r="G12" s="109"/>
      <c r="H12" s="110"/>
      <c r="I12" s="105"/>
      <c r="J12" s="105"/>
      <c r="K12" s="105"/>
      <c r="L12" s="105"/>
      <c r="M12" s="105"/>
      <c r="N12" s="105"/>
      <c r="O12" s="105"/>
      <c r="P12" s="105"/>
      <c r="Q12" s="105"/>
      <c r="R12" s="105"/>
      <c r="S12" s="105"/>
      <c r="T12" s="105"/>
      <c r="U12" s="105"/>
      <c r="V12" s="105"/>
      <c r="W12" s="105"/>
      <c r="X12" s="106"/>
      <c r="Y12" s="105"/>
      <c r="Z12" s="105"/>
      <c r="AA12" s="105"/>
      <c r="AB12" s="105"/>
      <c r="AC12" s="105"/>
      <c r="AD12" s="105"/>
      <c r="AE12" s="105"/>
      <c r="AF12" s="105"/>
      <c r="AG12" s="105"/>
      <c r="AH12" s="105"/>
      <c r="AI12" s="105"/>
      <c r="AJ12" s="105"/>
      <c r="AK12" s="105"/>
      <c r="AL12" s="105"/>
      <c r="AM12" s="105"/>
      <c r="AN12" s="105"/>
      <c r="AO12" s="105"/>
      <c r="AP12" s="105"/>
      <c r="AQ12" s="105"/>
      <c r="AR12" s="106"/>
      <c r="AS12" s="113"/>
      <c r="AT12" s="114"/>
    </row>
    <row r="13" spans="1:47" ht="30" x14ac:dyDescent="0.25">
      <c r="A13" s="485"/>
      <c r="B13" s="488"/>
      <c r="C13" s="116" t="s">
        <v>302</v>
      </c>
      <c r="D13" s="104">
        <f t="shared" si="1"/>
        <v>0</v>
      </c>
      <c r="E13" s="109"/>
      <c r="F13" s="109"/>
      <c r="G13" s="109"/>
      <c r="H13" s="110"/>
      <c r="I13" s="105"/>
      <c r="J13" s="105"/>
      <c r="K13" s="105"/>
      <c r="L13" s="105"/>
      <c r="M13" s="105"/>
      <c r="N13" s="105"/>
      <c r="O13" s="105"/>
      <c r="P13" s="105"/>
      <c r="Q13" s="105"/>
      <c r="R13" s="105"/>
      <c r="S13" s="105"/>
      <c r="T13" s="105"/>
      <c r="U13" s="105"/>
      <c r="V13" s="105"/>
      <c r="W13" s="105"/>
      <c r="X13" s="106"/>
      <c r="Y13" s="105"/>
      <c r="Z13" s="105"/>
      <c r="AA13" s="105"/>
      <c r="AB13" s="105"/>
      <c r="AC13" s="105"/>
      <c r="AD13" s="105"/>
      <c r="AE13" s="105"/>
      <c r="AF13" s="105"/>
      <c r="AG13" s="105"/>
      <c r="AH13" s="105"/>
      <c r="AI13" s="105"/>
      <c r="AJ13" s="105"/>
      <c r="AK13" s="105"/>
      <c r="AL13" s="105"/>
      <c r="AM13" s="105"/>
      <c r="AN13" s="105"/>
      <c r="AO13" s="105"/>
      <c r="AP13" s="105"/>
      <c r="AQ13" s="105"/>
      <c r="AR13" s="106"/>
      <c r="AS13" s="113"/>
      <c r="AT13" s="114"/>
    </row>
    <row r="14" spans="1:47" ht="31.5" customHeight="1" x14ac:dyDescent="0.25">
      <c r="A14" s="485"/>
      <c r="B14" s="488"/>
      <c r="C14" s="116" t="s">
        <v>304</v>
      </c>
      <c r="D14" s="104">
        <f t="shared" si="1"/>
        <v>0</v>
      </c>
      <c r="E14" s="109"/>
      <c r="F14" s="109"/>
      <c r="G14" s="109"/>
      <c r="H14" s="110"/>
      <c r="I14" s="105"/>
      <c r="J14" s="105"/>
      <c r="K14" s="105"/>
      <c r="L14" s="105"/>
      <c r="M14" s="105"/>
      <c r="N14" s="105"/>
      <c r="O14" s="105"/>
      <c r="P14" s="105"/>
      <c r="Q14" s="105"/>
      <c r="R14" s="105"/>
      <c r="S14" s="105"/>
      <c r="T14" s="105"/>
      <c r="U14" s="105"/>
      <c r="V14" s="105"/>
      <c r="W14" s="105"/>
      <c r="X14" s="106"/>
      <c r="Y14" s="105"/>
      <c r="Z14" s="105"/>
      <c r="AA14" s="105"/>
      <c r="AB14" s="105"/>
      <c r="AC14" s="105"/>
      <c r="AD14" s="105"/>
      <c r="AE14" s="105"/>
      <c r="AF14" s="105"/>
      <c r="AG14" s="105"/>
      <c r="AH14" s="105"/>
      <c r="AI14" s="105"/>
      <c r="AJ14" s="105"/>
      <c r="AK14" s="105"/>
      <c r="AL14" s="105"/>
      <c r="AM14" s="105"/>
      <c r="AN14" s="105"/>
      <c r="AO14" s="105"/>
      <c r="AP14" s="105"/>
      <c r="AQ14" s="105"/>
      <c r="AR14" s="106"/>
      <c r="AS14" s="113"/>
      <c r="AT14" s="114"/>
    </row>
    <row r="15" spans="1:47" ht="30" x14ac:dyDescent="0.25">
      <c r="A15" s="485"/>
      <c r="B15" s="488"/>
      <c r="C15" s="116" t="s">
        <v>451</v>
      </c>
      <c r="D15" s="104">
        <f t="shared" si="1"/>
        <v>0</v>
      </c>
      <c r="E15" s="109"/>
      <c r="F15" s="109"/>
      <c r="G15" s="109"/>
      <c r="H15" s="110"/>
      <c r="I15" s="105"/>
      <c r="J15" s="105"/>
      <c r="K15" s="105"/>
      <c r="L15" s="105"/>
      <c r="M15" s="105"/>
      <c r="N15" s="105"/>
      <c r="O15" s="105"/>
      <c r="P15" s="105"/>
      <c r="Q15" s="105"/>
      <c r="R15" s="105"/>
      <c r="S15" s="105"/>
      <c r="T15" s="105"/>
      <c r="U15" s="105"/>
      <c r="V15" s="105"/>
      <c r="W15" s="105"/>
      <c r="X15" s="106"/>
      <c r="Y15" s="105"/>
      <c r="Z15" s="105"/>
      <c r="AA15" s="105"/>
      <c r="AB15" s="105"/>
      <c r="AC15" s="105"/>
      <c r="AD15" s="105"/>
      <c r="AE15" s="105"/>
      <c r="AF15" s="105"/>
      <c r="AG15" s="105"/>
      <c r="AH15" s="105"/>
      <c r="AI15" s="105"/>
      <c r="AJ15" s="105"/>
      <c r="AK15" s="105"/>
      <c r="AL15" s="105"/>
      <c r="AM15" s="105"/>
      <c r="AN15" s="105"/>
      <c r="AO15" s="105"/>
      <c r="AP15" s="105"/>
      <c r="AQ15" s="105"/>
      <c r="AR15" s="106"/>
      <c r="AS15" s="113"/>
      <c r="AT15" s="114"/>
    </row>
    <row r="16" spans="1:47" x14ac:dyDescent="0.25">
      <c r="A16" s="485"/>
      <c r="B16" s="488"/>
      <c r="C16" s="121" t="s">
        <v>452</v>
      </c>
      <c r="D16" s="104">
        <f t="shared" si="1"/>
        <v>0</v>
      </c>
      <c r="E16" s="109"/>
      <c r="F16" s="109"/>
      <c r="G16" s="109"/>
      <c r="H16" s="110"/>
      <c r="I16" s="105"/>
      <c r="J16" s="105"/>
      <c r="K16" s="105"/>
      <c r="L16" s="105"/>
      <c r="M16" s="105"/>
      <c r="N16" s="105"/>
      <c r="O16" s="105"/>
      <c r="P16" s="105"/>
      <c r="Q16" s="105"/>
      <c r="R16" s="105"/>
      <c r="S16" s="105"/>
      <c r="T16" s="105"/>
      <c r="U16" s="105"/>
      <c r="V16" s="105"/>
      <c r="W16" s="105"/>
      <c r="X16" s="106"/>
      <c r="Y16" s="105"/>
      <c r="Z16" s="105"/>
      <c r="AA16" s="105"/>
      <c r="AB16" s="105"/>
      <c r="AC16" s="105"/>
      <c r="AD16" s="105"/>
      <c r="AE16" s="105"/>
      <c r="AF16" s="105"/>
      <c r="AG16" s="105"/>
      <c r="AH16" s="105"/>
      <c r="AI16" s="105"/>
      <c r="AJ16" s="105"/>
      <c r="AK16" s="105"/>
      <c r="AL16" s="105"/>
      <c r="AM16" s="105"/>
      <c r="AN16" s="105"/>
      <c r="AO16" s="105"/>
      <c r="AP16" s="105"/>
      <c r="AQ16" s="105"/>
      <c r="AR16" s="106"/>
      <c r="AS16" s="113"/>
      <c r="AT16" s="114"/>
    </row>
    <row r="17" spans="1:46" ht="15.75" thickBot="1" x14ac:dyDescent="0.3">
      <c r="A17" s="485"/>
      <c r="B17" s="488"/>
      <c r="C17" s="117" t="s">
        <v>251</v>
      </c>
      <c r="D17" s="208" t="str">
        <f>_xlfn.TEXTJOIN(", ",TRUE,$E17:$AR17)</f>
        <v/>
      </c>
      <c r="E17" s="123"/>
      <c r="F17" s="123"/>
      <c r="G17" s="123"/>
      <c r="H17" s="124"/>
      <c r="I17" s="125"/>
      <c r="J17" s="125"/>
      <c r="K17" s="125"/>
      <c r="L17" s="125"/>
      <c r="M17" s="125"/>
      <c r="N17" s="125"/>
      <c r="O17" s="125"/>
      <c r="P17" s="125"/>
      <c r="Q17" s="125"/>
      <c r="R17" s="125"/>
      <c r="S17" s="125"/>
      <c r="T17" s="125"/>
      <c r="U17" s="125"/>
      <c r="V17" s="125"/>
      <c r="W17" s="125"/>
      <c r="X17" s="126"/>
      <c r="Y17" s="125"/>
      <c r="Z17" s="125"/>
      <c r="AA17" s="125"/>
      <c r="AB17" s="125"/>
      <c r="AC17" s="125"/>
      <c r="AD17" s="125"/>
      <c r="AE17" s="125"/>
      <c r="AF17" s="125"/>
      <c r="AG17" s="125"/>
      <c r="AH17" s="125"/>
      <c r="AI17" s="125"/>
      <c r="AJ17" s="125"/>
      <c r="AK17" s="125"/>
      <c r="AL17" s="125"/>
      <c r="AM17" s="125"/>
      <c r="AN17" s="125"/>
      <c r="AO17" s="125"/>
      <c r="AP17" s="125"/>
      <c r="AQ17" s="125"/>
      <c r="AR17" s="126"/>
      <c r="AS17" s="127"/>
      <c r="AT17" s="118"/>
    </row>
    <row r="18" spans="1:46" ht="45.75" thickBot="1" x14ac:dyDescent="0.3">
      <c r="A18" s="484">
        <v>2.1800000000000002</v>
      </c>
      <c r="B18" s="487" t="s">
        <v>307</v>
      </c>
      <c r="C18" s="128" t="s">
        <v>308</v>
      </c>
      <c r="D18" s="481"/>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3"/>
    </row>
    <row r="19" spans="1:46" ht="30.75" customHeight="1" x14ac:dyDescent="0.25">
      <c r="A19" s="485"/>
      <c r="B19" s="488"/>
      <c r="C19" s="194" t="s">
        <v>309</v>
      </c>
      <c r="D19" s="119">
        <f>SUM(E19:AR19)</f>
        <v>0</v>
      </c>
      <c r="E19" s="134"/>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10"/>
      <c r="AS19" s="95"/>
      <c r="AT19" s="112"/>
    </row>
    <row r="20" spans="1:46" ht="15.75" thickBot="1" x14ac:dyDescent="0.3">
      <c r="A20" s="486"/>
      <c r="B20" s="489"/>
      <c r="C20" s="195" t="s">
        <v>310</v>
      </c>
      <c r="D20" s="135">
        <f>SUM(E20:AR20)</f>
        <v>0</v>
      </c>
      <c r="E20" s="136"/>
      <c r="F20" s="105"/>
      <c r="G20" s="109"/>
      <c r="H20" s="109"/>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6"/>
      <c r="AS20" s="95"/>
      <c r="AT20" s="112"/>
    </row>
  </sheetData>
  <mergeCells count="6">
    <mergeCell ref="D18:AT18"/>
    <mergeCell ref="A18:A20"/>
    <mergeCell ref="B18:B20"/>
    <mergeCell ref="E1:H1"/>
    <mergeCell ref="B7:B17"/>
    <mergeCell ref="A7:A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79998168889431442"/>
    <pageSetUpPr autoPageBreaks="0"/>
  </sheetPr>
  <dimension ref="A1:AU43"/>
  <sheetViews>
    <sheetView zoomScaleNormal="100" workbookViewId="0">
      <pane xSplit="4" ySplit="2" topLeftCell="E3" activePane="bottomRight" state="frozen"/>
      <selection pane="topRight" activeCell="E1" sqref="E1"/>
      <selection pane="bottomLeft" activeCell="A2" sqref="A2"/>
      <selection pane="bottomRight" activeCell="D42" sqref="D42"/>
    </sheetView>
  </sheetViews>
  <sheetFormatPr defaultColWidth="9.28515625" defaultRowHeight="15" x14ac:dyDescent="0.25"/>
  <cols>
    <col min="1" max="1" width="12.42578125" customWidth="1"/>
    <col min="2" max="2" width="35.7109375" customWidth="1"/>
    <col min="3" max="3" width="51.7109375" customWidth="1"/>
    <col min="4" max="4" width="13.28515625" customWidth="1"/>
    <col min="5" max="5" width="16.5703125" style="2" customWidth="1"/>
    <col min="6" max="6" width="15.7109375" customWidth="1"/>
    <col min="7" max="7" width="14.7109375" customWidth="1"/>
    <col min="8" max="8" width="15.5703125" customWidth="1"/>
    <col min="9" max="9" width="14.42578125" hidden="1" customWidth="1"/>
    <col min="10" max="44" width="15.28515625" hidden="1" customWidth="1"/>
    <col min="45" max="45" width="21.28515625" customWidth="1"/>
    <col min="46" max="46" width="26.28515625" style="5" customWidth="1"/>
    <col min="47" max="47" width="15.28515625" customWidth="1"/>
  </cols>
  <sheetData>
    <row r="1" spans="1:47" ht="14.65" customHeight="1" thickBot="1" x14ac:dyDescent="0.3">
      <c r="E1" s="497" t="s">
        <v>447</v>
      </c>
      <c r="F1" s="498"/>
      <c r="G1" s="498"/>
      <c r="H1" s="498"/>
    </row>
    <row r="2" spans="1:47" ht="45.75" thickBot="1" x14ac:dyDescent="0.3">
      <c r="A2" s="314" t="s">
        <v>213</v>
      </c>
      <c r="B2" s="63" t="s">
        <v>453</v>
      </c>
      <c r="C2" s="63" t="s">
        <v>215</v>
      </c>
      <c r="D2" s="53" t="s">
        <v>454</v>
      </c>
      <c r="E2" s="30" t="str">
        <f>'Form 1 SA &amp; Consortium'!E3</f>
        <v>Partner Organization 1 (CM1)</v>
      </c>
      <c r="F2" s="30" t="str">
        <f>'Form 1 SA &amp; Consortium'!F3</f>
        <v>Partner Organization 2 (CM2)</v>
      </c>
      <c r="G2" s="30" t="str">
        <f>'Form 1 SA &amp; Consortium'!G3</f>
        <v>Partner Organization 3 (CM3)</v>
      </c>
      <c r="H2" s="30" t="str">
        <f>'Form 1 SA &amp; Consortium'!H3</f>
        <v>Partner Organization 4 (CM4)</v>
      </c>
      <c r="I2" s="30" t="str">
        <f>'Form 1 SA &amp; Consortium'!I3</f>
        <v>Partner Organization 5 (Name)</v>
      </c>
      <c r="J2" s="30" t="str">
        <f>'Form 1 SA &amp; Consortium'!J3</f>
        <v>Partner Organization 6 (Name)</v>
      </c>
      <c r="K2" s="30" t="str">
        <f>'Form 1 SA &amp; Consortium'!K3</f>
        <v xml:space="preserve">Partner Organization 7 (Name) </v>
      </c>
      <c r="L2" s="30" t="str">
        <f>'Form 1 SA &amp; Consortium'!L3</f>
        <v>Partner Organization 8 (Name)</v>
      </c>
      <c r="M2" s="30" t="str">
        <f>'Form 1 SA &amp; Consortium'!M3</f>
        <v>Partner Organization 9 (Name)</v>
      </c>
      <c r="N2" s="30" t="str">
        <f>'Form 1 SA &amp; Consortium'!N3</f>
        <v>Partner Organization 10 (Name)</v>
      </c>
      <c r="O2" s="30" t="str">
        <f>'Form 1 SA &amp; Consortium'!O3</f>
        <v xml:space="preserve">Partner Organization 11 (Name) </v>
      </c>
      <c r="P2" s="30" t="str">
        <f>'Form 1 SA &amp; Consortium'!P3</f>
        <v>Partner Organization 12 (Name)</v>
      </c>
      <c r="Q2" s="30" t="str">
        <f>'Form 1 SA &amp; Consortium'!Q3</f>
        <v>Partner Organization 13 (Name)</v>
      </c>
      <c r="R2" s="30" t="str">
        <f>'Form 1 SA &amp; Consortium'!R3</f>
        <v>Partner Organization 14 (Name)</v>
      </c>
      <c r="S2" s="30" t="str">
        <f>'Form 1 SA &amp; Consortium'!S3</f>
        <v xml:space="preserve">Partner Organization 15 (Name) </v>
      </c>
      <c r="T2" s="30" t="str">
        <f>'Form 1 SA &amp; Consortium'!T3</f>
        <v>Partner Organization 16 (Name)</v>
      </c>
      <c r="U2" s="30" t="str">
        <f>'Form 1 SA &amp; Consortium'!U3</f>
        <v>Partner Organization 17 (Name)</v>
      </c>
      <c r="V2" s="30" t="str">
        <f>'Form 1 SA &amp; Consortium'!V3</f>
        <v>Partner Organization 18 (Name)</v>
      </c>
      <c r="W2" s="30" t="str">
        <f>'Form 1 SA &amp; Consortium'!W3</f>
        <v xml:space="preserve">Partner Organization 19 (Name) </v>
      </c>
      <c r="X2" s="30" t="str">
        <f>'Form 1 SA &amp; Consortium'!X3</f>
        <v>Partner Organization 20 (Name)</v>
      </c>
      <c r="Y2" s="30" t="str">
        <f>'Form 1 SA &amp; Consortium'!Y3</f>
        <v>Partner Organization 21 (Name)</v>
      </c>
      <c r="Z2" s="30" t="str">
        <f>'Form 1 SA &amp; Consortium'!Z3</f>
        <v>Partner Organization 22 (Name)</v>
      </c>
      <c r="AA2" s="30" t="str">
        <f>'Form 1 SA &amp; Consortium'!AA3</f>
        <v xml:space="preserve">Partner Organization 23 (Name) </v>
      </c>
      <c r="AB2" s="30" t="str">
        <f>'Form 1 SA &amp; Consortium'!AB3</f>
        <v>Partner Organization 24 (Name)</v>
      </c>
      <c r="AC2" s="30" t="str">
        <f>'Form 1 SA &amp; Consortium'!AC3</f>
        <v>Partner Organization 25 (Name)</v>
      </c>
      <c r="AD2" s="30" t="str">
        <f>'Form 1 SA &amp; Consortium'!AD3</f>
        <v>Partner Organization 26 (Name)</v>
      </c>
      <c r="AE2" s="30" t="str">
        <f>'Form 1 SA &amp; Consortium'!AE3</f>
        <v xml:space="preserve">Partner Organization 27 (Name) </v>
      </c>
      <c r="AF2" s="30" t="str">
        <f>'Form 1 SA &amp; Consortium'!AF3</f>
        <v>Partner Organization 28 (Name)</v>
      </c>
      <c r="AG2" s="30" t="str">
        <f>'Form 1 SA &amp; Consortium'!AG3</f>
        <v>Partner Organization 29 (Name)</v>
      </c>
      <c r="AH2" s="30" t="str">
        <f>'Form 1 SA &amp; Consortium'!AH3</f>
        <v>Partner Organization 30 (Name)</v>
      </c>
      <c r="AI2" s="30" t="str">
        <f>'Form 1 SA &amp; Consortium'!AI3</f>
        <v xml:space="preserve">Partner Organization 31 (Name) </v>
      </c>
      <c r="AJ2" s="30" t="str">
        <f>'Form 1 SA &amp; Consortium'!AJ3</f>
        <v>Partner Organization 32 (Name)</v>
      </c>
      <c r="AK2" s="30" t="str">
        <f>'Form 1 SA &amp; Consortium'!AK3</f>
        <v>Partner Organization 33 (Name)</v>
      </c>
      <c r="AL2" s="30" t="str">
        <f>'Form 1 SA &amp; Consortium'!AL3</f>
        <v>Partner Organization 34 (Name)</v>
      </c>
      <c r="AM2" s="30" t="str">
        <f>'Form 1 SA &amp; Consortium'!AM3</f>
        <v>Partner Organization 35 (Name)</v>
      </c>
      <c r="AN2" s="30" t="str">
        <f>'Form 1 SA &amp; Consortium'!AN3</f>
        <v xml:space="preserve">Partner Organization 36 (Name) </v>
      </c>
      <c r="AO2" s="30" t="str">
        <f>'Form 1 SA &amp; Consortium'!AO3</f>
        <v>Partner Organization 37 (Name)</v>
      </c>
      <c r="AP2" s="30" t="str">
        <f>'Form 1 SA &amp; Consortium'!AP3</f>
        <v>Partner Organization 38 (Name)</v>
      </c>
      <c r="AQ2" s="30" t="str">
        <f>'Form 1 SA &amp; Consortium'!AQ3</f>
        <v>Partner Organization 39 (Name)</v>
      </c>
      <c r="AR2" s="66" t="str">
        <f>'Form 1 SA &amp; Consortium'!AR3</f>
        <v xml:space="preserve">Partner Organization 40 (Name) </v>
      </c>
      <c r="AS2" s="58" t="s">
        <v>427</v>
      </c>
      <c r="AT2" s="50" t="s">
        <v>428</v>
      </c>
    </row>
    <row r="3" spans="1:47" ht="136.5" customHeight="1" thickBot="1" x14ac:dyDescent="0.3">
      <c r="A3" s="499" t="s">
        <v>455</v>
      </c>
      <c r="B3" s="499"/>
      <c r="C3" s="500"/>
      <c r="D3" s="494"/>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6"/>
      <c r="AU3" s="2"/>
    </row>
    <row r="4" spans="1:47" ht="31.5" customHeight="1" x14ac:dyDescent="0.25">
      <c r="A4" s="504">
        <v>3.19</v>
      </c>
      <c r="B4" s="506" t="s">
        <v>311</v>
      </c>
      <c r="C4" s="329" t="s">
        <v>312</v>
      </c>
      <c r="D4" s="327"/>
      <c r="E4" s="328"/>
      <c r="F4" s="328"/>
      <c r="G4" s="328"/>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1"/>
    </row>
    <row r="5" spans="1:47" x14ac:dyDescent="0.25">
      <c r="A5" s="505"/>
      <c r="B5" s="507"/>
      <c r="C5" s="11" t="s">
        <v>313</v>
      </c>
      <c r="D5" s="332">
        <v>0</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33"/>
      <c r="AS5" s="333"/>
      <c r="AT5" s="334"/>
    </row>
    <row r="6" spans="1:47" x14ac:dyDescent="0.25">
      <c r="A6" s="505"/>
      <c r="B6" s="507"/>
      <c r="C6" s="9" t="s">
        <v>314</v>
      </c>
      <c r="D6" s="71">
        <v>0</v>
      </c>
      <c r="E6" s="22"/>
      <c r="F6" s="22"/>
      <c r="G6" s="22"/>
      <c r="H6" s="22"/>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31"/>
      <c r="AS6" s="79"/>
      <c r="AT6" s="335"/>
    </row>
    <row r="7" spans="1:47" x14ac:dyDescent="0.25">
      <c r="A7" s="505"/>
      <c r="B7" s="507"/>
      <c r="C7" s="336" t="s">
        <v>315</v>
      </c>
      <c r="D7" s="71">
        <v>0</v>
      </c>
      <c r="E7" s="22"/>
      <c r="F7" s="22"/>
      <c r="G7" s="22"/>
      <c r="H7" s="22"/>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31"/>
      <c r="AS7" s="79"/>
      <c r="AT7" s="335"/>
    </row>
    <row r="8" spans="1:47" ht="15.75" thickBot="1" x14ac:dyDescent="0.3">
      <c r="A8" s="505"/>
      <c r="B8" s="507"/>
      <c r="C8" s="337" t="s">
        <v>316</v>
      </c>
      <c r="D8" s="338">
        <f>SUM(D5:D7)</f>
        <v>0</v>
      </c>
      <c r="E8" s="37">
        <f>SUM(E5:E7)</f>
        <v>0</v>
      </c>
      <c r="F8" s="37">
        <f>SUM(F5:F7)</f>
        <v>0</v>
      </c>
      <c r="G8" s="37">
        <f>SUM(G5:G7)</f>
        <v>0</v>
      </c>
      <c r="H8" s="32">
        <f>SUM(H5:H7)</f>
        <v>0</v>
      </c>
      <c r="I8" s="23">
        <f t="shared" ref="I8:AR8" si="0">SUM(I5:I7)</f>
        <v>0</v>
      </c>
      <c r="J8" s="23">
        <f t="shared" si="0"/>
        <v>0</v>
      </c>
      <c r="K8" s="23">
        <f t="shared" si="0"/>
        <v>0</v>
      </c>
      <c r="L8" s="23">
        <f t="shared" si="0"/>
        <v>0</v>
      </c>
      <c r="M8" s="23">
        <f t="shared" si="0"/>
        <v>0</v>
      </c>
      <c r="N8" s="23">
        <f t="shared" si="0"/>
        <v>0</v>
      </c>
      <c r="O8" s="23">
        <f t="shared" si="0"/>
        <v>0</v>
      </c>
      <c r="P8" s="23">
        <f t="shared" si="0"/>
        <v>0</v>
      </c>
      <c r="Q8" s="23">
        <f t="shared" si="0"/>
        <v>0</v>
      </c>
      <c r="R8" s="23">
        <f t="shared" si="0"/>
        <v>0</v>
      </c>
      <c r="S8" s="23">
        <f t="shared" si="0"/>
        <v>0</v>
      </c>
      <c r="T8" s="23">
        <f t="shared" si="0"/>
        <v>0</v>
      </c>
      <c r="U8" s="23">
        <f t="shared" si="0"/>
        <v>0</v>
      </c>
      <c r="V8" s="23">
        <f t="shared" si="0"/>
        <v>0</v>
      </c>
      <c r="W8" s="23">
        <f t="shared" si="0"/>
        <v>0</v>
      </c>
      <c r="X8" s="23">
        <f t="shared" si="0"/>
        <v>0</v>
      </c>
      <c r="Y8" s="23">
        <f t="shared" si="0"/>
        <v>0</v>
      </c>
      <c r="Z8" s="23">
        <f t="shared" si="0"/>
        <v>0</v>
      </c>
      <c r="AA8" s="23">
        <f t="shared" si="0"/>
        <v>0</v>
      </c>
      <c r="AB8" s="23">
        <f t="shared" si="0"/>
        <v>0</v>
      </c>
      <c r="AC8" s="23">
        <f t="shared" si="0"/>
        <v>0</v>
      </c>
      <c r="AD8" s="23">
        <f t="shared" si="0"/>
        <v>0</v>
      </c>
      <c r="AE8" s="23">
        <f t="shared" si="0"/>
        <v>0</v>
      </c>
      <c r="AF8" s="23">
        <f t="shared" si="0"/>
        <v>0</v>
      </c>
      <c r="AG8" s="23">
        <f t="shared" si="0"/>
        <v>0</v>
      </c>
      <c r="AH8" s="23">
        <f t="shared" si="0"/>
        <v>0</v>
      </c>
      <c r="AI8" s="23">
        <f t="shared" si="0"/>
        <v>0</v>
      </c>
      <c r="AJ8" s="23">
        <f t="shared" si="0"/>
        <v>0</v>
      </c>
      <c r="AK8" s="23">
        <f t="shared" si="0"/>
        <v>0</v>
      </c>
      <c r="AL8" s="23">
        <f t="shared" si="0"/>
        <v>0</v>
      </c>
      <c r="AM8" s="23">
        <f t="shared" si="0"/>
        <v>0</v>
      </c>
      <c r="AN8" s="23">
        <f t="shared" si="0"/>
        <v>0</v>
      </c>
      <c r="AO8" s="23">
        <f t="shared" si="0"/>
        <v>0</v>
      </c>
      <c r="AP8" s="23">
        <f t="shared" si="0"/>
        <v>0</v>
      </c>
      <c r="AQ8" s="23">
        <f t="shared" si="0"/>
        <v>0</v>
      </c>
      <c r="AR8" s="23">
        <f t="shared" si="0"/>
        <v>0</v>
      </c>
      <c r="AS8" s="79"/>
      <c r="AT8" s="335"/>
    </row>
    <row r="9" spans="1:47" ht="30" x14ac:dyDescent="0.25">
      <c r="A9" s="389">
        <v>3.2</v>
      </c>
      <c r="B9" s="384" t="s">
        <v>317</v>
      </c>
      <c r="C9" s="329" t="s">
        <v>456</v>
      </c>
      <c r="D9" s="501"/>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2"/>
      <c r="AT9" s="503"/>
    </row>
    <row r="10" spans="1:47" ht="15.75" x14ac:dyDescent="0.25">
      <c r="A10" s="390"/>
      <c r="B10" s="385"/>
      <c r="C10" s="11" t="s">
        <v>319</v>
      </c>
      <c r="D10" s="71">
        <v>0</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31"/>
      <c r="AS10" s="68"/>
      <c r="AT10" s="79"/>
      <c r="AU10" s="6"/>
    </row>
    <row r="11" spans="1:47" ht="15.75" x14ac:dyDescent="0.25">
      <c r="A11" s="390"/>
      <c r="B11" s="385"/>
      <c r="C11" s="13" t="s">
        <v>320</v>
      </c>
      <c r="D11" s="71">
        <v>0</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31"/>
      <c r="AS11" s="68"/>
      <c r="AT11" s="79"/>
      <c r="AU11" s="6"/>
    </row>
    <row r="12" spans="1:47" ht="15.75" x14ac:dyDescent="0.25">
      <c r="A12" s="390"/>
      <c r="B12" s="385"/>
      <c r="C12" s="13" t="s">
        <v>321</v>
      </c>
      <c r="D12" s="71">
        <v>0</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31"/>
      <c r="AS12" s="68"/>
      <c r="AT12" s="79"/>
      <c r="AU12" s="6"/>
    </row>
    <row r="13" spans="1:47" ht="15.75" x14ac:dyDescent="0.25">
      <c r="A13" s="390"/>
      <c r="B13" s="385"/>
      <c r="C13" s="13" t="s">
        <v>322</v>
      </c>
      <c r="D13" s="71">
        <v>0</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31"/>
      <c r="AS13" s="68"/>
      <c r="AT13" s="79"/>
      <c r="AU13" s="6"/>
    </row>
    <row r="14" spans="1:47" ht="15.75" x14ac:dyDescent="0.25">
      <c r="A14" s="390"/>
      <c r="B14" s="385"/>
      <c r="C14" s="13" t="s">
        <v>323</v>
      </c>
      <c r="D14" s="71">
        <v>0</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31"/>
      <c r="AS14" s="68"/>
      <c r="AT14" s="79"/>
      <c r="AU14" s="6"/>
    </row>
    <row r="15" spans="1:47" ht="15.75" x14ac:dyDescent="0.25">
      <c r="A15" s="390"/>
      <c r="B15" s="385"/>
      <c r="C15" s="11" t="s">
        <v>324</v>
      </c>
      <c r="D15" s="71">
        <v>0</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31"/>
      <c r="AS15" s="68"/>
      <c r="AT15" s="79"/>
      <c r="AU15" s="6"/>
    </row>
    <row r="16" spans="1:47" ht="15.75" x14ac:dyDescent="0.25">
      <c r="A16" s="390"/>
      <c r="B16" s="385"/>
      <c r="C16" s="9" t="s">
        <v>315</v>
      </c>
      <c r="D16" s="71">
        <f t="shared" ref="D16" si="1">SUM(E16:AR16)</f>
        <v>0</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31"/>
      <c r="AS16" s="68"/>
      <c r="AT16" s="79"/>
      <c r="AU16" s="6"/>
    </row>
    <row r="17" spans="1:47" ht="16.5" thickBot="1" x14ac:dyDescent="0.3">
      <c r="A17" s="391"/>
      <c r="B17" s="386"/>
      <c r="C17" s="42" t="s">
        <v>316</v>
      </c>
      <c r="D17" s="71">
        <f t="shared" ref="D17:AR17" si="2">SUM(D10:D16)</f>
        <v>0</v>
      </c>
      <c r="E17" s="23">
        <f t="shared" si="2"/>
        <v>0</v>
      </c>
      <c r="F17" s="23">
        <f t="shared" si="2"/>
        <v>0</v>
      </c>
      <c r="G17" s="23">
        <f t="shared" si="2"/>
        <v>0</v>
      </c>
      <c r="H17" s="23">
        <f t="shared" si="2"/>
        <v>0</v>
      </c>
      <c r="I17" s="23">
        <f t="shared" si="2"/>
        <v>0</v>
      </c>
      <c r="J17" s="23">
        <f t="shared" si="2"/>
        <v>0</v>
      </c>
      <c r="K17" s="23">
        <f t="shared" si="2"/>
        <v>0</v>
      </c>
      <c r="L17" s="23">
        <f t="shared" si="2"/>
        <v>0</v>
      </c>
      <c r="M17" s="23">
        <f t="shared" si="2"/>
        <v>0</v>
      </c>
      <c r="N17" s="23">
        <f t="shared" si="2"/>
        <v>0</v>
      </c>
      <c r="O17" s="23">
        <f t="shared" si="2"/>
        <v>0</v>
      </c>
      <c r="P17" s="23">
        <f t="shared" si="2"/>
        <v>0</v>
      </c>
      <c r="Q17" s="23">
        <f t="shared" si="2"/>
        <v>0</v>
      </c>
      <c r="R17" s="23">
        <f t="shared" si="2"/>
        <v>0</v>
      </c>
      <c r="S17" s="23">
        <f t="shared" si="2"/>
        <v>0</v>
      </c>
      <c r="T17" s="23">
        <f t="shared" si="2"/>
        <v>0</v>
      </c>
      <c r="U17" s="23">
        <f t="shared" si="2"/>
        <v>0</v>
      </c>
      <c r="V17" s="23">
        <f t="shared" si="2"/>
        <v>0</v>
      </c>
      <c r="W17" s="23">
        <f t="shared" si="2"/>
        <v>0</v>
      </c>
      <c r="X17" s="23">
        <f t="shared" si="2"/>
        <v>0</v>
      </c>
      <c r="Y17" s="23">
        <f t="shared" si="2"/>
        <v>0</v>
      </c>
      <c r="Z17" s="23">
        <f t="shared" si="2"/>
        <v>0</v>
      </c>
      <c r="AA17" s="23">
        <f t="shared" si="2"/>
        <v>0</v>
      </c>
      <c r="AB17" s="23">
        <f t="shared" si="2"/>
        <v>0</v>
      </c>
      <c r="AC17" s="23">
        <f t="shared" si="2"/>
        <v>0</v>
      </c>
      <c r="AD17" s="23">
        <f t="shared" si="2"/>
        <v>0</v>
      </c>
      <c r="AE17" s="23">
        <f t="shared" si="2"/>
        <v>0</v>
      </c>
      <c r="AF17" s="23">
        <f t="shared" si="2"/>
        <v>0</v>
      </c>
      <c r="AG17" s="23">
        <f t="shared" si="2"/>
        <v>0</v>
      </c>
      <c r="AH17" s="23">
        <f t="shared" si="2"/>
        <v>0</v>
      </c>
      <c r="AI17" s="23">
        <f t="shared" si="2"/>
        <v>0</v>
      </c>
      <c r="AJ17" s="23">
        <f t="shared" si="2"/>
        <v>0</v>
      </c>
      <c r="AK17" s="23">
        <f t="shared" si="2"/>
        <v>0</v>
      </c>
      <c r="AL17" s="23">
        <f t="shared" si="2"/>
        <v>0</v>
      </c>
      <c r="AM17" s="23">
        <f t="shared" si="2"/>
        <v>0</v>
      </c>
      <c r="AN17" s="23">
        <f t="shared" si="2"/>
        <v>0</v>
      </c>
      <c r="AO17" s="23">
        <f t="shared" si="2"/>
        <v>0</v>
      </c>
      <c r="AP17" s="23">
        <f t="shared" si="2"/>
        <v>0</v>
      </c>
      <c r="AQ17" s="23">
        <f t="shared" si="2"/>
        <v>0</v>
      </c>
      <c r="AR17" s="23">
        <f t="shared" si="2"/>
        <v>0</v>
      </c>
      <c r="AS17" s="68"/>
      <c r="AT17" s="68"/>
      <c r="AU17" s="7"/>
    </row>
    <row r="18" spans="1:47" ht="30" x14ac:dyDescent="0.25">
      <c r="A18" s="392">
        <v>3.21</v>
      </c>
      <c r="B18" s="384" t="s">
        <v>325</v>
      </c>
      <c r="C18" s="36" t="s">
        <v>326</v>
      </c>
      <c r="D18" s="501"/>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c r="AK18" s="502"/>
      <c r="AL18" s="502"/>
      <c r="AM18" s="502"/>
      <c r="AN18" s="502"/>
      <c r="AO18" s="502"/>
      <c r="AP18" s="502"/>
      <c r="AQ18" s="502"/>
      <c r="AR18" s="502"/>
      <c r="AS18" s="502"/>
      <c r="AT18" s="503"/>
    </row>
    <row r="19" spans="1:47" ht="15.75" x14ac:dyDescent="0.25">
      <c r="A19" s="382"/>
      <c r="B19" s="385"/>
      <c r="C19" s="41" t="s">
        <v>327</v>
      </c>
      <c r="D19" s="71">
        <f>SUM(E19:AR19)</f>
        <v>0</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31"/>
      <c r="AS19" s="68"/>
      <c r="AT19" s="79"/>
      <c r="AU19" s="6"/>
    </row>
    <row r="20" spans="1:47" ht="15.75" x14ac:dyDescent="0.25">
      <c r="A20" s="382"/>
      <c r="B20" s="385"/>
      <c r="C20" s="13" t="s">
        <v>328</v>
      </c>
      <c r="D20" s="71">
        <f t="shared" ref="D20:D26" si="3">SUM(E20:AR20)</f>
        <v>0</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31"/>
      <c r="AS20" s="68"/>
      <c r="AT20" s="79"/>
      <c r="AU20" s="6"/>
    </row>
    <row r="21" spans="1:47" ht="15.75" x14ac:dyDescent="0.25">
      <c r="A21" s="382"/>
      <c r="B21" s="385"/>
      <c r="C21" s="13" t="s">
        <v>329</v>
      </c>
      <c r="D21" s="71">
        <f t="shared" si="3"/>
        <v>0</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31"/>
      <c r="AS21" s="68"/>
      <c r="AT21" s="79"/>
      <c r="AU21" s="6"/>
    </row>
    <row r="22" spans="1:47" ht="15.75" x14ac:dyDescent="0.25">
      <c r="A22" s="382"/>
      <c r="B22" s="385"/>
      <c r="C22" s="13" t="s">
        <v>330</v>
      </c>
      <c r="D22" s="71">
        <f t="shared" si="3"/>
        <v>0</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31"/>
      <c r="AS22" s="68"/>
      <c r="AT22" s="79"/>
      <c r="AU22" s="6"/>
    </row>
    <row r="23" spans="1:47" ht="15.75" x14ac:dyDescent="0.25">
      <c r="A23" s="382"/>
      <c r="B23" s="385"/>
      <c r="C23" s="11" t="s">
        <v>331</v>
      </c>
      <c r="D23" s="71">
        <f t="shared" si="3"/>
        <v>0</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31"/>
      <c r="AS23" s="68"/>
      <c r="AT23" s="79"/>
      <c r="AU23" s="6"/>
    </row>
    <row r="24" spans="1:47" ht="15.75" x14ac:dyDescent="0.25">
      <c r="A24" s="382"/>
      <c r="B24" s="385"/>
      <c r="C24" s="11" t="s">
        <v>332</v>
      </c>
      <c r="D24" s="71">
        <f t="shared" si="3"/>
        <v>0</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31"/>
      <c r="AS24" s="68"/>
      <c r="AT24" s="79"/>
      <c r="AU24" s="6"/>
    </row>
    <row r="25" spans="1:47" ht="15.75" x14ac:dyDescent="0.25">
      <c r="A25" s="382"/>
      <c r="B25" s="385"/>
      <c r="C25" s="9" t="s">
        <v>333</v>
      </c>
      <c r="D25" s="71">
        <f t="shared" si="3"/>
        <v>0</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31"/>
      <c r="AS25" s="68"/>
      <c r="AT25" s="79"/>
      <c r="AU25" s="6"/>
    </row>
    <row r="26" spans="1:47" ht="15.75" x14ac:dyDescent="0.25">
      <c r="A26" s="382"/>
      <c r="B26" s="385"/>
      <c r="C26" s="13" t="s">
        <v>334</v>
      </c>
      <c r="D26" s="71">
        <f t="shared" si="3"/>
        <v>0</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31"/>
      <c r="AS26" s="68"/>
      <c r="AT26" s="79"/>
      <c r="AU26" s="6"/>
    </row>
    <row r="27" spans="1:47" ht="16.5" thickBot="1" x14ac:dyDescent="0.3">
      <c r="A27" s="383"/>
      <c r="B27" s="386"/>
      <c r="C27" s="42" t="s">
        <v>316</v>
      </c>
      <c r="D27" s="71">
        <f t="shared" ref="D27:AR27" si="4">SUM(D19:D26)</f>
        <v>0</v>
      </c>
      <c r="E27" s="23">
        <f t="shared" si="4"/>
        <v>0</v>
      </c>
      <c r="F27" s="23">
        <f t="shared" si="4"/>
        <v>0</v>
      </c>
      <c r="G27" s="23">
        <f t="shared" si="4"/>
        <v>0</v>
      </c>
      <c r="H27" s="23">
        <f t="shared" si="4"/>
        <v>0</v>
      </c>
      <c r="I27" s="23">
        <f t="shared" si="4"/>
        <v>0</v>
      </c>
      <c r="J27" s="23">
        <f t="shared" si="4"/>
        <v>0</v>
      </c>
      <c r="K27" s="23">
        <f t="shared" si="4"/>
        <v>0</v>
      </c>
      <c r="L27" s="23">
        <f t="shared" si="4"/>
        <v>0</v>
      </c>
      <c r="M27" s="23">
        <f t="shared" si="4"/>
        <v>0</v>
      </c>
      <c r="N27" s="23">
        <f t="shared" si="4"/>
        <v>0</v>
      </c>
      <c r="O27" s="23">
        <f t="shared" si="4"/>
        <v>0</v>
      </c>
      <c r="P27" s="23">
        <f t="shared" si="4"/>
        <v>0</v>
      </c>
      <c r="Q27" s="23">
        <f t="shared" si="4"/>
        <v>0</v>
      </c>
      <c r="R27" s="23">
        <f t="shared" si="4"/>
        <v>0</v>
      </c>
      <c r="S27" s="23">
        <f t="shared" si="4"/>
        <v>0</v>
      </c>
      <c r="T27" s="23">
        <f t="shared" si="4"/>
        <v>0</v>
      </c>
      <c r="U27" s="23">
        <f t="shared" si="4"/>
        <v>0</v>
      </c>
      <c r="V27" s="23">
        <f t="shared" si="4"/>
        <v>0</v>
      </c>
      <c r="W27" s="23">
        <f t="shared" si="4"/>
        <v>0</v>
      </c>
      <c r="X27" s="23">
        <f t="shared" si="4"/>
        <v>0</v>
      </c>
      <c r="Y27" s="23">
        <f t="shared" si="4"/>
        <v>0</v>
      </c>
      <c r="Z27" s="23">
        <f t="shared" si="4"/>
        <v>0</v>
      </c>
      <c r="AA27" s="23">
        <f t="shared" si="4"/>
        <v>0</v>
      </c>
      <c r="AB27" s="23">
        <f t="shared" si="4"/>
        <v>0</v>
      </c>
      <c r="AC27" s="23">
        <f t="shared" si="4"/>
        <v>0</v>
      </c>
      <c r="AD27" s="23">
        <f t="shared" si="4"/>
        <v>0</v>
      </c>
      <c r="AE27" s="23">
        <f t="shared" si="4"/>
        <v>0</v>
      </c>
      <c r="AF27" s="23">
        <f t="shared" si="4"/>
        <v>0</v>
      </c>
      <c r="AG27" s="23">
        <f t="shared" si="4"/>
        <v>0</v>
      </c>
      <c r="AH27" s="23">
        <f t="shared" si="4"/>
        <v>0</v>
      </c>
      <c r="AI27" s="23">
        <f t="shared" si="4"/>
        <v>0</v>
      </c>
      <c r="AJ27" s="23">
        <f t="shared" si="4"/>
        <v>0</v>
      </c>
      <c r="AK27" s="23">
        <f t="shared" si="4"/>
        <v>0</v>
      </c>
      <c r="AL27" s="23">
        <f t="shared" si="4"/>
        <v>0</v>
      </c>
      <c r="AM27" s="23">
        <f t="shared" si="4"/>
        <v>0</v>
      </c>
      <c r="AN27" s="23">
        <f t="shared" si="4"/>
        <v>0</v>
      </c>
      <c r="AO27" s="23">
        <f t="shared" si="4"/>
        <v>0</v>
      </c>
      <c r="AP27" s="23">
        <f t="shared" si="4"/>
        <v>0</v>
      </c>
      <c r="AQ27" s="23">
        <f t="shared" si="4"/>
        <v>0</v>
      </c>
      <c r="AR27" s="23">
        <f t="shared" si="4"/>
        <v>0</v>
      </c>
      <c r="AS27" s="68"/>
      <c r="AT27" s="68"/>
      <c r="AU27" s="7"/>
    </row>
    <row r="28" spans="1:47" ht="30" x14ac:dyDescent="0.25">
      <c r="A28" s="392">
        <v>3.22</v>
      </c>
      <c r="B28" s="384" t="s">
        <v>335</v>
      </c>
      <c r="C28" s="28" t="s">
        <v>336</v>
      </c>
      <c r="D28" s="491"/>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N28" s="492"/>
      <c r="AO28" s="492"/>
      <c r="AP28" s="492"/>
      <c r="AQ28" s="492"/>
      <c r="AR28" s="492"/>
      <c r="AS28" s="492"/>
      <c r="AT28" s="493"/>
    </row>
    <row r="29" spans="1:47" ht="15.75" x14ac:dyDescent="0.25">
      <c r="A29" s="382"/>
      <c r="B29" s="385"/>
      <c r="C29" s="27" t="s">
        <v>337</v>
      </c>
      <c r="D29" s="71">
        <f>SUM(E29:AR29)</f>
        <v>0</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31"/>
      <c r="AS29" s="68"/>
      <c r="AT29" s="68"/>
      <c r="AU29" s="7"/>
    </row>
    <row r="30" spans="1:47" ht="15.75" x14ac:dyDescent="0.25">
      <c r="A30" s="382"/>
      <c r="B30" s="385"/>
      <c r="C30" s="11" t="s">
        <v>338</v>
      </c>
      <c r="D30" s="71">
        <f t="shared" ref="D30:D37" si="5">SUM(E30:AR30)</f>
        <v>0</v>
      </c>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31"/>
      <c r="AS30" s="68"/>
      <c r="AT30" s="68"/>
      <c r="AU30" s="7"/>
    </row>
    <row r="31" spans="1:47" ht="15.75" x14ac:dyDescent="0.25">
      <c r="A31" s="382"/>
      <c r="B31" s="385"/>
      <c r="C31" s="40" t="s">
        <v>339</v>
      </c>
      <c r="D31" s="71">
        <f t="shared" si="5"/>
        <v>0</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31"/>
      <c r="AS31" s="68"/>
      <c r="AT31" s="68"/>
      <c r="AU31" s="7"/>
    </row>
    <row r="32" spans="1:47" ht="15.75" x14ac:dyDescent="0.25">
      <c r="A32" s="382"/>
      <c r="B32" s="385"/>
      <c r="C32" s="11" t="s">
        <v>340</v>
      </c>
      <c r="D32" s="71">
        <f t="shared" si="5"/>
        <v>0</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31"/>
      <c r="AS32" s="68"/>
      <c r="AT32" s="68"/>
      <c r="AU32" s="7"/>
    </row>
    <row r="33" spans="1:47" ht="15.6" customHeight="1" x14ac:dyDescent="0.25">
      <c r="A33" s="382"/>
      <c r="B33" s="385"/>
      <c r="C33" s="11" t="s">
        <v>341</v>
      </c>
      <c r="D33" s="71">
        <f t="shared" si="5"/>
        <v>0</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31"/>
      <c r="AS33" s="68"/>
      <c r="AT33" s="68"/>
      <c r="AU33" s="7"/>
    </row>
    <row r="34" spans="1:47" ht="15.75" x14ac:dyDescent="0.25">
      <c r="A34" s="382"/>
      <c r="B34" s="385"/>
      <c r="C34" s="41" t="s">
        <v>342</v>
      </c>
      <c r="D34" s="71">
        <f t="shared" si="5"/>
        <v>0</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31"/>
      <c r="AS34" s="68"/>
      <c r="AT34" s="68"/>
      <c r="AU34" s="7"/>
    </row>
    <row r="35" spans="1:47" ht="15.75" x14ac:dyDescent="0.25">
      <c r="A35" s="382"/>
      <c r="B35" s="385"/>
      <c r="C35" s="40" t="s">
        <v>343</v>
      </c>
      <c r="D35" s="71">
        <f t="shared" si="5"/>
        <v>0</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31"/>
      <c r="AS35" s="68"/>
      <c r="AT35" s="68"/>
      <c r="AU35" s="7"/>
    </row>
    <row r="36" spans="1:47" ht="15.6" customHeight="1" x14ac:dyDescent="0.25">
      <c r="A36" s="382"/>
      <c r="B36" s="385"/>
      <c r="C36" s="11" t="s">
        <v>344</v>
      </c>
      <c r="D36" s="71">
        <f t="shared" si="5"/>
        <v>0</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31"/>
      <c r="AS36" s="68"/>
      <c r="AT36" s="68"/>
      <c r="AU36" s="7"/>
    </row>
    <row r="37" spans="1:47" ht="15.75" x14ac:dyDescent="0.25">
      <c r="A37" s="382"/>
      <c r="B37" s="385"/>
      <c r="C37" s="40" t="s">
        <v>315</v>
      </c>
      <c r="D37" s="71">
        <f t="shared" si="5"/>
        <v>0</v>
      </c>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31"/>
      <c r="AS37" s="68"/>
      <c r="AT37" s="68"/>
      <c r="AU37" s="7"/>
    </row>
    <row r="38" spans="1:47" ht="16.5" thickBot="1" x14ac:dyDescent="0.3">
      <c r="A38" s="383"/>
      <c r="B38" s="386"/>
      <c r="C38" s="42" t="s">
        <v>316</v>
      </c>
      <c r="D38" s="72">
        <f t="shared" ref="D38:AR38" si="6">SUM(D29:D37)</f>
        <v>0</v>
      </c>
      <c r="E38" s="32">
        <f t="shared" si="6"/>
        <v>0</v>
      </c>
      <c r="F38" s="32">
        <f t="shared" si="6"/>
        <v>0</v>
      </c>
      <c r="G38" s="32">
        <f t="shared" si="6"/>
        <v>0</v>
      </c>
      <c r="H38" s="32">
        <f t="shared" si="6"/>
        <v>0</v>
      </c>
      <c r="I38" s="32">
        <f t="shared" si="6"/>
        <v>0</v>
      </c>
      <c r="J38" s="32">
        <f t="shared" si="6"/>
        <v>0</v>
      </c>
      <c r="K38" s="32">
        <f t="shared" si="6"/>
        <v>0</v>
      </c>
      <c r="L38" s="32">
        <f t="shared" si="6"/>
        <v>0</v>
      </c>
      <c r="M38" s="32">
        <f t="shared" si="6"/>
        <v>0</v>
      </c>
      <c r="N38" s="32">
        <f t="shared" si="6"/>
        <v>0</v>
      </c>
      <c r="O38" s="32">
        <f t="shared" si="6"/>
        <v>0</v>
      </c>
      <c r="P38" s="32">
        <f t="shared" si="6"/>
        <v>0</v>
      </c>
      <c r="Q38" s="32">
        <f t="shared" si="6"/>
        <v>0</v>
      </c>
      <c r="R38" s="32">
        <f t="shared" si="6"/>
        <v>0</v>
      </c>
      <c r="S38" s="32">
        <f t="shared" si="6"/>
        <v>0</v>
      </c>
      <c r="T38" s="32">
        <f t="shared" si="6"/>
        <v>0</v>
      </c>
      <c r="U38" s="32">
        <f t="shared" si="6"/>
        <v>0</v>
      </c>
      <c r="V38" s="32">
        <f t="shared" si="6"/>
        <v>0</v>
      </c>
      <c r="W38" s="32">
        <f t="shared" si="6"/>
        <v>0</v>
      </c>
      <c r="X38" s="32">
        <f t="shared" si="6"/>
        <v>0</v>
      </c>
      <c r="Y38" s="32">
        <f t="shared" si="6"/>
        <v>0</v>
      </c>
      <c r="Z38" s="32">
        <f t="shared" si="6"/>
        <v>0</v>
      </c>
      <c r="AA38" s="32">
        <f t="shared" si="6"/>
        <v>0</v>
      </c>
      <c r="AB38" s="32">
        <f t="shared" si="6"/>
        <v>0</v>
      </c>
      <c r="AC38" s="32">
        <f t="shared" si="6"/>
        <v>0</v>
      </c>
      <c r="AD38" s="32">
        <f t="shared" si="6"/>
        <v>0</v>
      </c>
      <c r="AE38" s="32">
        <f t="shared" si="6"/>
        <v>0</v>
      </c>
      <c r="AF38" s="32">
        <f t="shared" si="6"/>
        <v>0</v>
      </c>
      <c r="AG38" s="32">
        <f t="shared" si="6"/>
        <v>0</v>
      </c>
      <c r="AH38" s="32">
        <f t="shared" si="6"/>
        <v>0</v>
      </c>
      <c r="AI38" s="32">
        <f t="shared" si="6"/>
        <v>0</v>
      </c>
      <c r="AJ38" s="32">
        <f t="shared" si="6"/>
        <v>0</v>
      </c>
      <c r="AK38" s="32">
        <f t="shared" si="6"/>
        <v>0</v>
      </c>
      <c r="AL38" s="32">
        <f t="shared" si="6"/>
        <v>0</v>
      </c>
      <c r="AM38" s="32">
        <f t="shared" si="6"/>
        <v>0</v>
      </c>
      <c r="AN38" s="32">
        <f t="shared" si="6"/>
        <v>0</v>
      </c>
      <c r="AO38" s="32">
        <f t="shared" si="6"/>
        <v>0</v>
      </c>
      <c r="AP38" s="32">
        <f t="shared" si="6"/>
        <v>0</v>
      </c>
      <c r="AQ38" s="32">
        <f t="shared" si="6"/>
        <v>0</v>
      </c>
      <c r="AR38" s="37">
        <f t="shared" si="6"/>
        <v>0</v>
      </c>
      <c r="AS38" s="70"/>
      <c r="AT38" s="70"/>
      <c r="AU38" s="7"/>
    </row>
    <row r="39" spans="1:47" ht="30" x14ac:dyDescent="0.25">
      <c r="A39" s="392">
        <v>3.23</v>
      </c>
      <c r="B39" s="384" t="s">
        <v>345</v>
      </c>
      <c r="C39" s="28" t="s">
        <v>346</v>
      </c>
      <c r="D39" s="491"/>
      <c r="E39" s="492"/>
      <c r="F39" s="492"/>
      <c r="G39" s="492"/>
      <c r="H39" s="492"/>
      <c r="I39" s="492"/>
      <c r="J39" s="492"/>
      <c r="K39" s="492"/>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c r="AT39" s="493"/>
    </row>
    <row r="40" spans="1:47" ht="15.75" x14ac:dyDescent="0.25">
      <c r="A40" s="382"/>
      <c r="B40" s="385"/>
      <c r="C40" s="27" t="s">
        <v>347</v>
      </c>
      <c r="D40" s="71">
        <v>0</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31"/>
      <c r="AS40" s="68"/>
      <c r="AT40" s="68"/>
      <c r="AU40" s="7"/>
    </row>
    <row r="41" spans="1:47" ht="15.75" x14ac:dyDescent="0.25">
      <c r="A41" s="382"/>
      <c r="B41" s="385"/>
      <c r="C41" s="11" t="s">
        <v>348</v>
      </c>
      <c r="D41" s="71">
        <v>0</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31"/>
      <c r="AS41" s="68"/>
      <c r="AT41" s="68"/>
      <c r="AU41" s="7"/>
    </row>
    <row r="42" spans="1:47" ht="15.75" x14ac:dyDescent="0.25">
      <c r="A42" s="382"/>
      <c r="B42" s="385"/>
      <c r="C42" s="40" t="s">
        <v>315</v>
      </c>
      <c r="D42" s="339">
        <v>0</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31"/>
      <c r="AS42" s="68"/>
      <c r="AT42" s="68"/>
      <c r="AU42" s="7"/>
    </row>
    <row r="43" spans="1:47" ht="16.5" thickBot="1" x14ac:dyDescent="0.3">
      <c r="A43" s="383"/>
      <c r="B43" s="386"/>
      <c r="C43" s="42" t="s">
        <v>316</v>
      </c>
      <c r="D43" s="72">
        <f t="shared" ref="D43:AR43" si="7">SUM(D40:D42)</f>
        <v>0</v>
      </c>
      <c r="E43" s="32">
        <f>SUM(E40:E42)</f>
        <v>0</v>
      </c>
      <c r="F43" s="32">
        <f t="shared" si="7"/>
        <v>0</v>
      </c>
      <c r="G43" s="32">
        <f t="shared" si="7"/>
        <v>0</v>
      </c>
      <c r="H43" s="32">
        <f t="shared" si="7"/>
        <v>0</v>
      </c>
      <c r="I43" s="32">
        <f t="shared" si="7"/>
        <v>0</v>
      </c>
      <c r="J43" s="32">
        <f t="shared" si="7"/>
        <v>0</v>
      </c>
      <c r="K43" s="32">
        <f t="shared" si="7"/>
        <v>0</v>
      </c>
      <c r="L43" s="32">
        <f t="shared" si="7"/>
        <v>0</v>
      </c>
      <c r="M43" s="32">
        <f t="shared" si="7"/>
        <v>0</v>
      </c>
      <c r="N43" s="32">
        <f t="shared" si="7"/>
        <v>0</v>
      </c>
      <c r="O43" s="32">
        <f t="shared" si="7"/>
        <v>0</v>
      </c>
      <c r="P43" s="32">
        <f t="shared" si="7"/>
        <v>0</v>
      </c>
      <c r="Q43" s="32">
        <f t="shared" si="7"/>
        <v>0</v>
      </c>
      <c r="R43" s="32">
        <f t="shared" si="7"/>
        <v>0</v>
      </c>
      <c r="S43" s="32">
        <f t="shared" si="7"/>
        <v>0</v>
      </c>
      <c r="T43" s="32">
        <f t="shared" si="7"/>
        <v>0</v>
      </c>
      <c r="U43" s="32">
        <f t="shared" si="7"/>
        <v>0</v>
      </c>
      <c r="V43" s="32">
        <f t="shared" si="7"/>
        <v>0</v>
      </c>
      <c r="W43" s="32">
        <f t="shared" si="7"/>
        <v>0</v>
      </c>
      <c r="X43" s="32">
        <f t="shared" si="7"/>
        <v>0</v>
      </c>
      <c r="Y43" s="32">
        <f t="shared" si="7"/>
        <v>0</v>
      </c>
      <c r="Z43" s="32">
        <f t="shared" si="7"/>
        <v>0</v>
      </c>
      <c r="AA43" s="32">
        <f t="shared" si="7"/>
        <v>0</v>
      </c>
      <c r="AB43" s="32">
        <f t="shared" si="7"/>
        <v>0</v>
      </c>
      <c r="AC43" s="32">
        <f t="shared" si="7"/>
        <v>0</v>
      </c>
      <c r="AD43" s="32">
        <f t="shared" si="7"/>
        <v>0</v>
      </c>
      <c r="AE43" s="32">
        <f t="shared" si="7"/>
        <v>0</v>
      </c>
      <c r="AF43" s="32">
        <f t="shared" si="7"/>
        <v>0</v>
      </c>
      <c r="AG43" s="32">
        <f t="shared" si="7"/>
        <v>0</v>
      </c>
      <c r="AH43" s="32">
        <f t="shared" si="7"/>
        <v>0</v>
      </c>
      <c r="AI43" s="32">
        <f t="shared" si="7"/>
        <v>0</v>
      </c>
      <c r="AJ43" s="32">
        <f t="shared" si="7"/>
        <v>0</v>
      </c>
      <c r="AK43" s="32">
        <f t="shared" si="7"/>
        <v>0</v>
      </c>
      <c r="AL43" s="32">
        <f t="shared" si="7"/>
        <v>0</v>
      </c>
      <c r="AM43" s="32">
        <f t="shared" si="7"/>
        <v>0</v>
      </c>
      <c r="AN43" s="32">
        <f t="shared" si="7"/>
        <v>0</v>
      </c>
      <c r="AO43" s="32">
        <f t="shared" si="7"/>
        <v>0</v>
      </c>
      <c r="AP43" s="32">
        <f t="shared" si="7"/>
        <v>0</v>
      </c>
      <c r="AQ43" s="32">
        <f t="shared" si="7"/>
        <v>0</v>
      </c>
      <c r="AR43" s="37">
        <f t="shared" si="7"/>
        <v>0</v>
      </c>
      <c r="AS43" s="70"/>
      <c r="AT43" s="70"/>
      <c r="AU43" s="7"/>
    </row>
  </sheetData>
  <mergeCells count="17">
    <mergeCell ref="E1:H1"/>
    <mergeCell ref="A3:C3"/>
    <mergeCell ref="B28:B38"/>
    <mergeCell ref="A28:A38"/>
    <mergeCell ref="A18:A27"/>
    <mergeCell ref="B18:B27"/>
    <mergeCell ref="D18:AT18"/>
    <mergeCell ref="A4:A8"/>
    <mergeCell ref="B4:B8"/>
    <mergeCell ref="A9:A17"/>
    <mergeCell ref="B9:B17"/>
    <mergeCell ref="D9:AT9"/>
    <mergeCell ref="A39:A43"/>
    <mergeCell ref="B39:B43"/>
    <mergeCell ref="D39:AT39"/>
    <mergeCell ref="D28:AT28"/>
    <mergeCell ref="D3:AT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79998168889431442"/>
  </sheetPr>
  <dimension ref="A1:AT44"/>
  <sheetViews>
    <sheetView zoomScaleNormal="100" workbookViewId="0">
      <pane xSplit="4" ySplit="2" topLeftCell="E3" activePane="bottomRight" state="frozen"/>
      <selection pane="topRight" activeCell="E1" sqref="E1"/>
      <selection pane="bottomLeft" activeCell="A2" sqref="A2"/>
      <selection pane="bottomRight" activeCell="D45" sqref="D45"/>
    </sheetView>
  </sheetViews>
  <sheetFormatPr defaultRowHeight="15" x14ac:dyDescent="0.25"/>
  <cols>
    <col min="1" max="1" width="17" style="206" customWidth="1"/>
    <col min="2" max="2" width="25.28515625" style="206" customWidth="1"/>
    <col min="3" max="3" width="90.28515625" customWidth="1"/>
    <col min="4" max="4" width="15.42578125" customWidth="1"/>
    <col min="5" max="5" width="18.42578125" style="2" customWidth="1"/>
    <col min="6" max="6" width="17.7109375" customWidth="1"/>
    <col min="7" max="7" width="14.7109375" customWidth="1"/>
    <col min="8" max="8" width="15.5703125" customWidth="1"/>
    <col min="9" max="9" width="14.42578125" hidden="1" customWidth="1"/>
    <col min="10" max="44" width="15.28515625" hidden="1" customWidth="1"/>
    <col min="45" max="45" width="21.28515625" customWidth="1"/>
    <col min="46" max="46" width="25.7109375" customWidth="1"/>
  </cols>
  <sheetData>
    <row r="1" spans="1:46" ht="14.65" customHeight="1" thickBot="1" x14ac:dyDescent="0.3">
      <c r="E1" s="497" t="s">
        <v>447</v>
      </c>
      <c r="F1" s="498"/>
      <c r="G1" s="498"/>
      <c r="H1" s="498"/>
      <c r="AT1" s="5"/>
    </row>
    <row r="2" spans="1:46" ht="61.5" customHeight="1" thickBot="1" x14ac:dyDescent="0.3">
      <c r="A2" s="62" t="s">
        <v>213</v>
      </c>
      <c r="B2" s="50" t="s">
        <v>214</v>
      </c>
      <c r="C2" s="50" t="s">
        <v>215</v>
      </c>
      <c r="D2" s="26" t="s">
        <v>457</v>
      </c>
      <c r="E2" s="25" t="str">
        <f>'Form 1 SA &amp; Consortium'!E3</f>
        <v>Partner Organization 1 (CM1)</v>
      </c>
      <c r="F2" s="25" t="str">
        <f>'Form 1 SA &amp; Consortium'!F3</f>
        <v>Partner Organization 2 (CM2)</v>
      </c>
      <c r="G2" s="25" t="str">
        <f>'Form 1 SA &amp; Consortium'!G3</f>
        <v>Partner Organization 3 (CM3)</v>
      </c>
      <c r="H2" s="25" t="str">
        <f>'Form 1 SA &amp; Consortium'!H3</f>
        <v>Partner Organization 4 (CM4)</v>
      </c>
      <c r="I2" s="25" t="str">
        <f>'Form 1 SA &amp; Consortium'!I3</f>
        <v>Partner Organization 5 (Name)</v>
      </c>
      <c r="J2" s="25" t="str">
        <f>'Form 1 SA &amp; Consortium'!J3</f>
        <v>Partner Organization 6 (Name)</v>
      </c>
      <c r="K2" s="25" t="str">
        <f>'Form 1 SA &amp; Consortium'!K3</f>
        <v xml:space="preserve">Partner Organization 7 (Name) </v>
      </c>
      <c r="L2" s="25" t="str">
        <f>'Form 1 SA &amp; Consortium'!L3</f>
        <v>Partner Organization 8 (Name)</v>
      </c>
      <c r="M2" s="25" t="str">
        <f>'Form 1 SA &amp; Consortium'!M3</f>
        <v>Partner Organization 9 (Name)</v>
      </c>
      <c r="N2" s="25" t="str">
        <f>'Form 1 SA &amp; Consortium'!N3</f>
        <v>Partner Organization 10 (Name)</v>
      </c>
      <c r="O2" s="25" t="str">
        <f>'Form 1 SA &amp; Consortium'!O3</f>
        <v xml:space="preserve">Partner Organization 11 (Name) </v>
      </c>
      <c r="P2" s="25" t="str">
        <f>'Form 1 SA &amp; Consortium'!P3</f>
        <v>Partner Organization 12 (Name)</v>
      </c>
      <c r="Q2" s="25" t="str">
        <f>'Form 1 SA &amp; Consortium'!Q3</f>
        <v>Partner Organization 13 (Name)</v>
      </c>
      <c r="R2" s="25" t="str">
        <f>'Form 1 SA &amp; Consortium'!R3</f>
        <v>Partner Organization 14 (Name)</v>
      </c>
      <c r="S2" s="25" t="str">
        <f>'Form 1 SA &amp; Consortium'!S3</f>
        <v xml:space="preserve">Partner Organization 15 (Name) </v>
      </c>
      <c r="T2" s="25" t="str">
        <f>'Form 1 SA &amp; Consortium'!T3</f>
        <v>Partner Organization 16 (Name)</v>
      </c>
      <c r="U2" s="25" t="str">
        <f>'Form 1 SA &amp; Consortium'!U3</f>
        <v>Partner Organization 17 (Name)</v>
      </c>
      <c r="V2" s="25" t="str">
        <f>'Form 1 SA &amp; Consortium'!V3</f>
        <v>Partner Organization 18 (Name)</v>
      </c>
      <c r="W2" s="25" t="str">
        <f>'Form 1 SA &amp; Consortium'!W3</f>
        <v xml:space="preserve">Partner Organization 19 (Name) </v>
      </c>
      <c r="X2" s="25" t="str">
        <f>'Form 1 SA &amp; Consortium'!X3</f>
        <v>Partner Organization 20 (Name)</v>
      </c>
      <c r="Y2" s="25" t="str">
        <f>'Form 1 SA &amp; Consortium'!Y3</f>
        <v>Partner Organization 21 (Name)</v>
      </c>
      <c r="Z2" s="25" t="str">
        <f>'Form 1 SA &amp; Consortium'!Z3</f>
        <v>Partner Organization 22 (Name)</v>
      </c>
      <c r="AA2" s="25" t="str">
        <f>'Form 1 SA &amp; Consortium'!AA3</f>
        <v xml:space="preserve">Partner Organization 23 (Name) </v>
      </c>
      <c r="AB2" s="25" t="str">
        <f>'Form 1 SA &amp; Consortium'!AB3</f>
        <v>Partner Organization 24 (Name)</v>
      </c>
      <c r="AC2" s="25" t="str">
        <f>'Form 1 SA &amp; Consortium'!AC3</f>
        <v>Partner Organization 25 (Name)</v>
      </c>
      <c r="AD2" s="25" t="str">
        <f>'Form 1 SA &amp; Consortium'!AD3</f>
        <v>Partner Organization 26 (Name)</v>
      </c>
      <c r="AE2" s="25" t="str">
        <f>'Form 1 SA &amp; Consortium'!AE3</f>
        <v xml:space="preserve">Partner Organization 27 (Name) </v>
      </c>
      <c r="AF2" s="25" t="str">
        <f>'Form 1 SA &amp; Consortium'!AF3</f>
        <v>Partner Organization 28 (Name)</v>
      </c>
      <c r="AG2" s="25" t="str">
        <f>'Form 1 SA &amp; Consortium'!AG3</f>
        <v>Partner Organization 29 (Name)</v>
      </c>
      <c r="AH2" s="25" t="str">
        <f>'Form 1 SA &amp; Consortium'!AH3</f>
        <v>Partner Organization 30 (Name)</v>
      </c>
      <c r="AI2" s="25" t="str">
        <f>'Form 1 SA &amp; Consortium'!AI3</f>
        <v xml:space="preserve">Partner Organization 31 (Name) </v>
      </c>
      <c r="AJ2" s="25" t="str">
        <f>'Form 1 SA &amp; Consortium'!AJ3</f>
        <v>Partner Organization 32 (Name)</v>
      </c>
      <c r="AK2" s="25" t="str">
        <f>'Form 1 SA &amp; Consortium'!AK3</f>
        <v>Partner Organization 33 (Name)</v>
      </c>
      <c r="AL2" s="25" t="str">
        <f>'Form 1 SA &amp; Consortium'!AL3</f>
        <v>Partner Organization 34 (Name)</v>
      </c>
      <c r="AM2" s="25" t="str">
        <f>'Form 1 SA &amp; Consortium'!AM3</f>
        <v>Partner Organization 35 (Name)</v>
      </c>
      <c r="AN2" s="25" t="str">
        <f>'Form 1 SA &amp; Consortium'!AN3</f>
        <v xml:space="preserve">Partner Organization 36 (Name) </v>
      </c>
      <c r="AO2" s="25" t="str">
        <f>'Form 1 SA &amp; Consortium'!AO3</f>
        <v>Partner Organization 37 (Name)</v>
      </c>
      <c r="AP2" s="25" t="str">
        <f>'Form 1 SA &amp; Consortium'!AP3</f>
        <v>Partner Organization 38 (Name)</v>
      </c>
      <c r="AQ2" s="25" t="str">
        <f>'Form 1 SA &amp; Consortium'!AQ3</f>
        <v>Partner Organization 39 (Name)</v>
      </c>
      <c r="AR2" s="25" t="str">
        <f>'Form 1 SA &amp; Consortium'!AR3</f>
        <v xml:space="preserve">Partner Organization 40 (Name) </v>
      </c>
      <c r="AS2" s="50" t="s">
        <v>427</v>
      </c>
      <c r="AT2" s="61" t="s">
        <v>428</v>
      </c>
    </row>
    <row r="3" spans="1:46" ht="75.75" thickBot="1" x14ac:dyDescent="0.3">
      <c r="A3" s="392">
        <v>4.25</v>
      </c>
      <c r="B3" s="451" t="s">
        <v>349</v>
      </c>
      <c r="C3" s="89" t="s">
        <v>458</v>
      </c>
      <c r="D3" s="508"/>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10"/>
      <c r="AT3" s="511"/>
    </row>
    <row r="4" spans="1:46" ht="45.75" thickBot="1" x14ac:dyDescent="0.3">
      <c r="A4" s="382"/>
      <c r="B4" s="452"/>
      <c r="C4" s="183" t="s">
        <v>459</v>
      </c>
      <c r="D4" s="276">
        <f>SUM(E4:AR4)</f>
        <v>0</v>
      </c>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91"/>
      <c r="AT4" s="91"/>
    </row>
    <row r="5" spans="1:46" ht="30.75" thickBot="1" x14ac:dyDescent="0.3">
      <c r="A5" s="383"/>
      <c r="B5" s="453"/>
      <c r="C5" s="182" t="s">
        <v>460</v>
      </c>
      <c r="D5" s="276">
        <f>SUM(E5:AR5)</f>
        <v>0</v>
      </c>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91"/>
      <c r="AT5" s="91"/>
    </row>
    <row r="6" spans="1:46" ht="34.15" customHeight="1" x14ac:dyDescent="0.25">
      <c r="A6" s="457">
        <v>4.2699999999999996</v>
      </c>
      <c r="B6" s="451" t="s">
        <v>353</v>
      </c>
      <c r="C6" s="87" t="s">
        <v>354</v>
      </c>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3"/>
    </row>
    <row r="7" spans="1:46" ht="30" customHeight="1" x14ac:dyDescent="0.25">
      <c r="A7" s="457"/>
      <c r="B7" s="452"/>
      <c r="C7" s="12" t="s">
        <v>355</v>
      </c>
      <c r="D7" s="189">
        <f>SUM((E7:AR7))</f>
        <v>0</v>
      </c>
      <c r="E7" s="190"/>
      <c r="F7" s="190"/>
      <c r="G7" s="190"/>
      <c r="H7" s="190"/>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2"/>
      <c r="AS7" s="193"/>
      <c r="AT7" s="193"/>
    </row>
    <row r="8" spans="1:46" ht="32.25" customHeight="1" thickBot="1" x14ac:dyDescent="0.3">
      <c r="A8" s="458"/>
      <c r="B8" s="453"/>
      <c r="C8" s="12" t="s">
        <v>356</v>
      </c>
      <c r="D8" s="184">
        <f>SUM((E8:AR8))</f>
        <v>0</v>
      </c>
      <c r="E8" s="185"/>
      <c r="F8" s="185"/>
      <c r="G8" s="185"/>
      <c r="H8" s="185"/>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7"/>
      <c r="AS8" s="188"/>
      <c r="AT8" s="188"/>
    </row>
    <row r="9" spans="1:46" ht="60" customHeight="1" x14ac:dyDescent="0.25">
      <c r="A9" s="456">
        <v>4.28</v>
      </c>
      <c r="B9" s="451" t="s">
        <v>357</v>
      </c>
      <c r="C9" s="36" t="s">
        <v>358</v>
      </c>
      <c r="D9" s="514"/>
      <c r="E9" s="514"/>
      <c r="F9" s="514"/>
      <c r="G9" s="514"/>
      <c r="H9" s="514"/>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5"/>
    </row>
    <row r="10" spans="1:46" x14ac:dyDescent="0.25">
      <c r="A10" s="457"/>
      <c r="B10" s="452"/>
      <c r="C10" s="12" t="s">
        <v>349</v>
      </c>
      <c r="D10" s="73">
        <f>SUM(E10:AR10)</f>
        <v>0</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67"/>
      <c r="AT10" s="80"/>
    </row>
    <row r="11" spans="1:46" x14ac:dyDescent="0.25">
      <c r="A11" s="457"/>
      <c r="B11" s="452"/>
      <c r="C11" s="12" t="s">
        <v>359</v>
      </c>
      <c r="D11" s="75">
        <f t="shared" ref="D11:D13" si="0">SUM(E11:AR11)</f>
        <v>0</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67"/>
      <c r="AT11" s="80"/>
    </row>
    <row r="12" spans="1:46" x14ac:dyDescent="0.25">
      <c r="A12" s="457"/>
      <c r="B12" s="452"/>
      <c r="C12" s="12" t="s">
        <v>360</v>
      </c>
      <c r="D12" s="73">
        <f t="shared" si="0"/>
        <v>0</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67"/>
      <c r="AT12" s="80"/>
    </row>
    <row r="13" spans="1:46" x14ac:dyDescent="0.25">
      <c r="A13" s="457"/>
      <c r="B13" s="452"/>
      <c r="C13" s="12" t="s">
        <v>361</v>
      </c>
      <c r="D13" s="74">
        <f t="shared" si="0"/>
        <v>0</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67"/>
      <c r="AT13" s="80"/>
    </row>
    <row r="14" spans="1:46" x14ac:dyDescent="0.25">
      <c r="A14" s="457"/>
      <c r="B14" s="452"/>
      <c r="C14" s="12" t="s">
        <v>250</v>
      </c>
      <c r="D14" s="73">
        <f>SUM(E14:AR14)</f>
        <v>0</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67"/>
      <c r="AT14" s="80"/>
    </row>
    <row r="15" spans="1:46" ht="15.75" thickBot="1" x14ac:dyDescent="0.3">
      <c r="A15" s="458"/>
      <c r="B15" s="453"/>
      <c r="C15" s="69" t="s">
        <v>251</v>
      </c>
      <c r="D15" s="73" t="str">
        <f>_xlfn.TEXTJOIN(", ",TRUE,E15:AR15)</f>
        <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67"/>
      <c r="AT15" s="80"/>
    </row>
    <row r="16" spans="1:46" ht="60" x14ac:dyDescent="0.25">
      <c r="A16" s="456">
        <v>4.29</v>
      </c>
      <c r="B16" s="451" t="s">
        <v>363</v>
      </c>
      <c r="C16" s="36" t="s">
        <v>364</v>
      </c>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4"/>
      <c r="AP16" s="514"/>
      <c r="AQ16" s="514"/>
      <c r="AR16" s="514"/>
      <c r="AS16" s="514"/>
      <c r="AT16" s="515"/>
    </row>
    <row r="17" spans="1:46" x14ac:dyDescent="0.25">
      <c r="A17" s="457"/>
      <c r="B17" s="452"/>
      <c r="C17" s="12" t="s">
        <v>349</v>
      </c>
      <c r="D17" s="73">
        <f>SUM(E17:AR17)</f>
        <v>0</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67"/>
      <c r="AT17" s="80"/>
    </row>
    <row r="18" spans="1:46" x14ac:dyDescent="0.25">
      <c r="A18" s="457"/>
      <c r="B18" s="452"/>
      <c r="C18" s="12" t="s">
        <v>359</v>
      </c>
      <c r="D18" s="75">
        <f t="shared" ref="D18:D20" si="1">SUM(E18:AR18)</f>
        <v>0</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67"/>
      <c r="AT18" s="80"/>
    </row>
    <row r="19" spans="1:46" x14ac:dyDescent="0.25">
      <c r="A19" s="457"/>
      <c r="B19" s="452"/>
      <c r="C19" s="12" t="s">
        <v>360</v>
      </c>
      <c r="D19" s="73">
        <f t="shared" si="1"/>
        <v>0</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67"/>
      <c r="AT19" s="80"/>
    </row>
    <row r="20" spans="1:46" x14ac:dyDescent="0.25">
      <c r="A20" s="457"/>
      <c r="B20" s="452"/>
      <c r="C20" s="12" t="s">
        <v>361</v>
      </c>
      <c r="D20" s="74">
        <f t="shared" si="1"/>
        <v>0</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67"/>
      <c r="AT20" s="80"/>
    </row>
    <row r="21" spans="1:46" x14ac:dyDescent="0.25">
      <c r="A21" s="457"/>
      <c r="B21" s="452"/>
      <c r="C21" s="12" t="s">
        <v>250</v>
      </c>
      <c r="D21" s="73">
        <f>SUM(E21:AR21)</f>
        <v>0</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67"/>
      <c r="AT21" s="80"/>
    </row>
    <row r="22" spans="1:46" ht="15.75" thickBot="1" x14ac:dyDescent="0.3">
      <c r="A22" s="458"/>
      <c r="B22" s="453"/>
      <c r="C22" s="69" t="s">
        <v>251</v>
      </c>
      <c r="D22" s="73" t="str">
        <f>_xlfn.TEXTJOIN(", ",TRUE,E22:AR22)</f>
        <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67"/>
      <c r="AT22" s="80"/>
    </row>
    <row r="23" spans="1:46" ht="34.5" customHeight="1" x14ac:dyDescent="0.25">
      <c r="A23" s="516">
        <v>4.3</v>
      </c>
      <c r="B23" s="451" t="s">
        <v>365</v>
      </c>
      <c r="C23" s="36" t="s">
        <v>366</v>
      </c>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4"/>
      <c r="AM23" s="514"/>
      <c r="AN23" s="514"/>
      <c r="AO23" s="514"/>
      <c r="AP23" s="514"/>
      <c r="AQ23" s="514"/>
      <c r="AR23" s="514"/>
      <c r="AS23" s="514"/>
      <c r="AT23" s="515"/>
    </row>
    <row r="24" spans="1:46" x14ac:dyDescent="0.25">
      <c r="A24" s="517"/>
      <c r="B24" s="452"/>
      <c r="C24" s="12" t="s">
        <v>349</v>
      </c>
      <c r="D24" s="73">
        <f t="shared" ref="D24:D27" si="2">SUM(E24:AR24)</f>
        <v>0</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67"/>
      <c r="AT24" s="80"/>
    </row>
    <row r="25" spans="1:46" x14ac:dyDescent="0.25">
      <c r="A25" s="517"/>
      <c r="B25" s="452"/>
      <c r="C25" s="12" t="s">
        <v>359</v>
      </c>
      <c r="D25" s="75">
        <f t="shared" si="2"/>
        <v>0</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67"/>
      <c r="AT25" s="80"/>
    </row>
    <row r="26" spans="1:46" x14ac:dyDescent="0.25">
      <c r="A26" s="517"/>
      <c r="B26" s="452"/>
      <c r="C26" s="12" t="s">
        <v>360</v>
      </c>
      <c r="D26" s="73">
        <f t="shared" si="2"/>
        <v>0</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67"/>
      <c r="AT26" s="80"/>
    </row>
    <row r="27" spans="1:46" x14ac:dyDescent="0.25">
      <c r="A27" s="517"/>
      <c r="B27" s="452"/>
      <c r="C27" s="12" t="s">
        <v>361</v>
      </c>
      <c r="D27" s="74">
        <f t="shared" si="2"/>
        <v>0</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67"/>
      <c r="AT27" s="80"/>
    </row>
    <row r="28" spans="1:46" x14ac:dyDescent="0.25">
      <c r="A28" s="517"/>
      <c r="B28" s="452"/>
      <c r="C28" s="12" t="s">
        <v>250</v>
      </c>
      <c r="D28" s="73">
        <f>SUM(E28:AR28)</f>
        <v>0</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67"/>
      <c r="AT28" s="80"/>
    </row>
    <row r="29" spans="1:46" ht="15.75" thickBot="1" x14ac:dyDescent="0.3">
      <c r="A29" s="518"/>
      <c r="B29" s="453"/>
      <c r="C29" s="69" t="s">
        <v>251</v>
      </c>
      <c r="D29" s="73" t="str">
        <f>_xlfn.TEXTJOIN(", ",TRUE,E29:AR29)</f>
        <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67"/>
      <c r="AT29" s="80"/>
    </row>
    <row r="30" spans="1:46" ht="45.75" thickBot="1" x14ac:dyDescent="0.3">
      <c r="A30" s="392">
        <v>4.3099999999999996</v>
      </c>
      <c r="B30" s="451" t="s">
        <v>368</v>
      </c>
      <c r="C30" s="16" t="s">
        <v>461</v>
      </c>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M30" s="512"/>
      <c r="AN30" s="512"/>
      <c r="AO30" s="512"/>
      <c r="AP30" s="512"/>
      <c r="AQ30" s="512"/>
      <c r="AR30" s="512"/>
      <c r="AS30" s="512"/>
      <c r="AT30" s="513"/>
    </row>
    <row r="31" spans="1:46" x14ac:dyDescent="0.25">
      <c r="A31" s="382"/>
      <c r="B31" s="452"/>
      <c r="C31" s="183" t="s">
        <v>462</v>
      </c>
      <c r="D31" s="262">
        <f>SUM(E31:AR31)</f>
        <v>0</v>
      </c>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33"/>
      <c r="AS31" s="79"/>
      <c r="AT31" s="79"/>
    </row>
    <row r="32" spans="1:46" x14ac:dyDescent="0.25">
      <c r="A32" s="382"/>
      <c r="B32" s="452"/>
      <c r="C32" s="12" t="s">
        <v>371</v>
      </c>
      <c r="D32" s="75">
        <f>SUM(E32:AR32)</f>
        <v>0</v>
      </c>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33"/>
      <c r="AS32" s="79"/>
      <c r="AT32" s="79"/>
    </row>
    <row r="33" spans="1:46" x14ac:dyDescent="0.25">
      <c r="A33" s="382"/>
      <c r="B33" s="452"/>
      <c r="C33" s="12" t="s">
        <v>372</v>
      </c>
      <c r="D33" s="73">
        <f t="shared" ref="D33:D42" si="3">SUM(E33:AR33)</f>
        <v>0</v>
      </c>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33"/>
      <c r="AS33" s="67"/>
      <c r="AT33" s="67"/>
    </row>
    <row r="34" spans="1:46" x14ac:dyDescent="0.25">
      <c r="A34" s="382"/>
      <c r="B34" s="452"/>
      <c r="C34" s="12" t="s">
        <v>373</v>
      </c>
      <c r="D34" s="73">
        <f t="shared" si="3"/>
        <v>0</v>
      </c>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33"/>
      <c r="AS34" s="67"/>
      <c r="AT34" s="67"/>
    </row>
    <row r="35" spans="1:46" x14ac:dyDescent="0.25">
      <c r="A35" s="382"/>
      <c r="B35" s="452"/>
      <c r="C35" s="12" t="s">
        <v>374</v>
      </c>
      <c r="D35" s="73">
        <f t="shared" si="3"/>
        <v>0</v>
      </c>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33"/>
      <c r="AS35" s="67"/>
      <c r="AT35" s="67"/>
    </row>
    <row r="36" spans="1:46" x14ac:dyDescent="0.25">
      <c r="A36" s="382"/>
      <c r="B36" s="452"/>
      <c r="C36" s="12" t="s">
        <v>375</v>
      </c>
      <c r="D36" s="76">
        <f t="shared" si="3"/>
        <v>0</v>
      </c>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33"/>
      <c r="AS36" s="67"/>
      <c r="AT36" s="67"/>
    </row>
    <row r="37" spans="1:46" x14ac:dyDescent="0.25">
      <c r="A37" s="382"/>
      <c r="B37" s="452"/>
      <c r="C37" s="12" t="s">
        <v>376</v>
      </c>
      <c r="D37" s="76">
        <f t="shared" si="3"/>
        <v>0</v>
      </c>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33"/>
      <c r="AS37" s="67"/>
      <c r="AT37" s="67"/>
    </row>
    <row r="38" spans="1:46" x14ac:dyDescent="0.25">
      <c r="A38" s="382"/>
      <c r="B38" s="452"/>
      <c r="C38" s="12" t="s">
        <v>377</v>
      </c>
      <c r="D38" s="76">
        <f t="shared" si="3"/>
        <v>0</v>
      </c>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33"/>
      <c r="AS38" s="67"/>
      <c r="AT38" s="67"/>
    </row>
    <row r="39" spans="1:46" x14ac:dyDescent="0.25">
      <c r="A39" s="382"/>
      <c r="B39" s="452"/>
      <c r="C39" s="12" t="s">
        <v>378</v>
      </c>
      <c r="D39" s="76">
        <f t="shared" si="3"/>
        <v>0</v>
      </c>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33"/>
      <c r="AS39" s="67"/>
      <c r="AT39" s="67"/>
    </row>
    <row r="40" spans="1:46" x14ac:dyDescent="0.25">
      <c r="A40" s="382"/>
      <c r="B40" s="452"/>
      <c r="C40" s="12" t="s">
        <v>380</v>
      </c>
      <c r="D40" s="76">
        <f t="shared" si="3"/>
        <v>0</v>
      </c>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33"/>
      <c r="AS40" s="68"/>
      <c r="AT40" s="68"/>
    </row>
    <row r="41" spans="1:46" x14ac:dyDescent="0.25">
      <c r="A41" s="382"/>
      <c r="B41" s="452"/>
      <c r="C41" s="12" t="s">
        <v>381</v>
      </c>
      <c r="D41" s="76">
        <f t="shared" si="3"/>
        <v>0</v>
      </c>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33"/>
      <c r="AS41" s="68"/>
      <c r="AT41" s="68"/>
    </row>
    <row r="42" spans="1:46" x14ac:dyDescent="0.25">
      <c r="A42" s="382"/>
      <c r="B42" s="452"/>
      <c r="C42" s="12" t="s">
        <v>382</v>
      </c>
      <c r="D42" s="76">
        <f t="shared" si="3"/>
        <v>0</v>
      </c>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33"/>
      <c r="AS42" s="68"/>
      <c r="AT42" s="68"/>
    </row>
    <row r="43" spans="1:46" x14ac:dyDescent="0.25">
      <c r="A43" s="382"/>
      <c r="B43" s="452"/>
      <c r="C43" s="12" t="s">
        <v>383</v>
      </c>
      <c r="D43" s="76">
        <f t="shared" ref="D43" si="4">SUM(E43:AR43)</f>
        <v>0</v>
      </c>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33"/>
      <c r="AS43" s="68"/>
      <c r="AT43" s="68"/>
    </row>
    <row r="44" spans="1:46" ht="15.75" thickBot="1" x14ac:dyDescent="0.3">
      <c r="A44" s="383"/>
      <c r="B44" s="453"/>
      <c r="C44" s="69" t="s">
        <v>251</v>
      </c>
      <c r="D44" s="88" t="str">
        <f>_xlfn.TEXTJOIN(", ",TRUE,E44:AR44)</f>
        <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5"/>
      <c r="AS44" s="70"/>
      <c r="AT44" s="70"/>
    </row>
  </sheetData>
  <mergeCells count="19">
    <mergeCell ref="B6:B8"/>
    <mergeCell ref="A30:A44"/>
    <mergeCell ref="B30:B44"/>
    <mergeCell ref="E1:H1"/>
    <mergeCell ref="D3:AT3"/>
    <mergeCell ref="D30:AT30"/>
    <mergeCell ref="A16:A22"/>
    <mergeCell ref="B16:B22"/>
    <mergeCell ref="D16:AT16"/>
    <mergeCell ref="A23:A29"/>
    <mergeCell ref="B23:B29"/>
    <mergeCell ref="D23:AT23"/>
    <mergeCell ref="D9:AT9"/>
    <mergeCell ref="D6:AT6"/>
    <mergeCell ref="A9:A15"/>
    <mergeCell ref="B9:B15"/>
    <mergeCell ref="B3:B5"/>
    <mergeCell ref="A3:A5"/>
    <mergeCell ref="A6:A8"/>
  </mergeCells>
  <phoneticPr fontId="3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dedca-7504-4273-b54a-7dac608b14d8" xsi:nil="true"/>
    <Assignee xmlns="c6a6f6d8-76b1-4531-a602-b462d1264dea">
      <UserInfo>
        <DisplayName/>
        <AccountId xsi:nil="true"/>
        <AccountType/>
      </UserInfo>
    </Assignee>
    <lcf76f155ced4ddcb4097134ff3c332f xmlns="c6a6f6d8-76b1-4531-a602-b462d1264dea">
      <Terms xmlns="http://schemas.microsoft.com/office/infopath/2007/PartnerControls"/>
    </lcf76f155ced4ddcb4097134ff3c332f>
    <Comment xmlns="c6a6f6d8-76b1-4531-a602-b462d1264de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A05A003A63AB439A7A17977ABED4BB" ma:contentTypeVersion="18" ma:contentTypeDescription="Create a new document." ma:contentTypeScope="" ma:versionID="e7ca131fefe27661e83fc37e5c88c7a3">
  <xsd:schema xmlns:xsd="http://www.w3.org/2001/XMLSchema" xmlns:xs="http://www.w3.org/2001/XMLSchema" xmlns:p="http://schemas.microsoft.com/office/2006/metadata/properties" xmlns:ns2="b21dedca-7504-4273-b54a-7dac608b14d8" xmlns:ns3="c6a6f6d8-76b1-4531-a602-b462d1264dea" targetNamespace="http://schemas.microsoft.com/office/2006/metadata/properties" ma:root="true" ma:fieldsID="aaa0ad18d2216585d1847be3fa738a54" ns2:_="" ns3:_="">
    <xsd:import namespace="b21dedca-7504-4273-b54a-7dac608b14d8"/>
    <xsd:import namespace="c6a6f6d8-76b1-4531-a602-b462d1264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Comment" minOccurs="0"/>
                <xsd:element ref="ns3:Assigne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edca-7504-4273-b54a-7dac608b14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eb93997-7ea6-4ee9-87e1-503d419c2163}" ma:internalName="TaxCatchAll" ma:showField="CatchAllData" ma:web="b21dedca-7504-4273-b54a-7dac608b14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a6f6d8-76b1-4531-a602-b462d1264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918287f-4165-46ff-acb2-352df83f9b7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 ma:index="22" nillable="true" ma:displayName="Comment" ma:format="Dropdown" ma:internalName="Comment">
      <xsd:simpleType>
        <xsd:restriction base="dms:Text">
          <xsd:maxLength value="255"/>
        </xsd:restriction>
      </xsd:simpleType>
    </xsd:element>
    <xsd:element name="Assignee" ma:index="23" nillable="true" ma:displayName="Assignee" ma:format="Dropdown" ma:list="UserInfo" ma:SharePointGroup="0" ma:internalName="Assigne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74909-CF71-4A21-8377-643CCC82334A}">
  <ds:schemaRefs>
    <ds:schemaRef ds:uri="http://www.w3.org/XML/1998/namespace"/>
    <ds:schemaRef ds:uri="http://purl.org/dc/terms/"/>
    <ds:schemaRef ds:uri="http://schemas.microsoft.com/office/infopath/2007/PartnerControls"/>
    <ds:schemaRef ds:uri="b21dedca-7504-4273-b54a-7dac608b14d8"/>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c6a6f6d8-76b1-4531-a602-b462d1264dea"/>
    <ds:schemaRef ds:uri="http://purl.org/dc/dcmitype/"/>
  </ds:schemaRefs>
</ds:datastoreItem>
</file>

<file path=customXml/itemProps2.xml><?xml version="1.0" encoding="utf-8"?>
<ds:datastoreItem xmlns:ds="http://schemas.openxmlformats.org/officeDocument/2006/customXml" ds:itemID="{7F33D6FA-FB61-4115-816D-7CE96B739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dedca-7504-4273-b54a-7dac608b14d8"/>
    <ds:schemaRef ds:uri="c6a6f6d8-76b1-4531-a602-b462d1264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B95968-3A86-4DCA-A40E-2148B4194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Data Validation</vt:lpstr>
      <vt:lpstr>Directions</vt:lpstr>
      <vt:lpstr>Data Collection Checklist</vt:lpstr>
      <vt:lpstr>SUMMARY</vt:lpstr>
      <vt:lpstr>Form 1 SA &amp; Consortium</vt:lpstr>
      <vt:lpstr>Form 2 Direct Services</vt:lpstr>
      <vt:lpstr>Form 3 Demographics</vt:lpstr>
      <vt:lpstr>Form 4 Workforce</vt:lpstr>
      <vt:lpstr>'Data Collection Checklist'!_Hlk134183318</vt:lpstr>
      <vt:lpstr>'Data Collection Checklist'!_Hlk79139900</vt:lpstr>
      <vt:lpstr>'Data Collection Checklist'!_Toc94709669</vt:lpstr>
      <vt:lpstr>'Data Collection Checklist'!_Toc94709671</vt:lpstr>
      <vt:lpstr>'Data Collection Checklist'!_Toc94709672</vt:lpstr>
    </vt:vector>
  </TitlesOfParts>
  <Manager/>
  <Company>HRSA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Fraser Byrne</dc:creator>
  <cp:keywords/>
  <dc:description/>
  <cp:lastModifiedBy>Sarah Lifsey</cp:lastModifiedBy>
  <cp:revision/>
  <dcterms:created xsi:type="dcterms:W3CDTF">2019-05-31T13:28:30Z</dcterms:created>
  <dcterms:modified xsi:type="dcterms:W3CDTF">2025-08-14T20:11:18Z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0x01010077A05A003A63AB439A7A17977ABED4BB</vt:lpwstr>
  </property>
  <property fmtid="{D5CDD505-2E9C-101B-9397-08002B2CF9AE}" pid="3" name="_dlc_DocIdItemGuid">
    <vt:lpwstr>e0ee7bb9-4cd2-4291-ba10-6ee85ecc8d55</vt:lpwstr>
  </property>
  <property fmtid="{D5CDD505-2E9C-101B-9397-08002B2CF9AE}" pid="4" name="MediaServiceImageTags">
    <vt:lpwstr/>
  </property>
</Properties>
</file>